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alendar"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<sst xmlns="http://schemas.openxmlformats.org/spreadsheetml/2006/main" count="159" uniqueCount="109">
  <si>
    <t xml:space="preserve">Tax Deadline Calendar — Federal &amp; California</t>
  </si>
  <si>
    <t xml:space="preserve">Bean Counter Buddy · Free template</t>
  </si>
  <si>
    <t xml:space="preserve">Key federal and California tax deadlines for small businesses, calendar-year filers. Enter the year and every date recalculates — including rolling weekend deadlines to the next Monday.</t>
  </si>
  <si>
    <t xml:space="preserve">HOW TO USE</t>
  </si>
  <si>
    <t xml:space="preserve">1.</t>
  </si>
  <si>
    <t xml:space="preserve">Enter the calendar year in the yellow cell.</t>
  </si>
  <si>
    <t xml:space="preserve">2.</t>
  </si>
  <si>
    <t xml:space="preserve">Filter the 'Applies To' column to your entity type.</t>
  </si>
  <si>
    <t xml:space="preserve">3.</t>
  </si>
  <si>
    <t xml:space="preserve">'Days Until' counts down from today; overdue unfiled items are flagged.</t>
  </si>
  <si>
    <t xml:space="preserve">4.</t>
  </si>
  <si>
    <t xml:space="preserve">Mark each item Filed / Paid as you go.</t>
  </si>
  <si>
    <t xml:space="preserve">COLOR KEY</t>
  </si>
  <si>
    <t xml:space="preserve">Blue text on yellow = input cells you fill in</t>
  </si>
  <si>
    <t xml:space="preserve">Black text = formulas that calculate automatically (no need to edit)</t>
  </si>
  <si>
    <t xml:space="preserve">NOTES</t>
  </si>
  <si>
    <t xml:space="preserve">Weekend dates roll to Monday automatically; federal and state holidays (e.g., Emancipation Day in D.C.) can push a deadline one more day — confirm on IRS.gov and FTB.ca.gov.</t>
  </si>
  <si>
    <t xml:space="preserve">Fiscal-year filers: business return deadlines are the 15th day of the 3rd or 4th month after year-end.</t>
  </si>
  <si>
    <t xml:space="preserve">Disaster relief often postpones California deadlines — check IRS and FTB announcements for your county.</t>
  </si>
  <si>
    <t xml:space="preserve">California individual estimated taxes are 30% (April), 40% (June), 0% (September), 30% (January); corporations pay 30/40/0/30 by the 15th of the 4th, 6th, 9th, and 12th months.</t>
  </si>
  <si>
    <t xml:space="preserve">This template is provided for general informational purposes and is not tax, legal, or accounting advice. Confirm rates and rules with your CPA or the relevant agency before relying on them.</t>
  </si>
  <si>
    <t xml:space="preserve">Tax Deadline Calendar</t>
  </si>
  <si>
    <t xml:space="preserve">Bean Counter Buddy</t>
  </si>
  <si>
    <t xml:space="preserve">Legend:</t>
  </si>
  <si>
    <t xml:space="preserve">Input (edit me)</t>
  </si>
  <si>
    <t xml:space="preserve">Formula (auto)</t>
  </si>
  <si>
    <t xml:space="preserve">Calendar year</t>
  </si>
  <si>
    <t xml:space="preserve">Due Date</t>
  </si>
  <si>
    <t xml:space="preserve">Agency</t>
  </si>
  <si>
    <t xml:space="preserve">Form</t>
  </si>
  <si>
    <t xml:space="preserve">What's Due</t>
  </si>
  <si>
    <t xml:space="preserve">Applies To</t>
  </si>
  <si>
    <t xml:space="preserve">Days Until</t>
  </si>
  <si>
    <t xml:space="preserve">Filed / Paid?</t>
  </si>
  <si>
    <t xml:space="preserve">Status</t>
  </si>
  <si>
    <t xml:space="preserve">IRS</t>
  </si>
  <si>
    <t xml:space="preserve">1040-ES</t>
  </si>
  <si>
    <t xml:space="preserve">Q4 estimated tax payment for the prior year</t>
  </si>
  <si>
    <t xml:space="preserve">Individuals / sole props / owners</t>
  </si>
  <si>
    <t xml:space="preserve">CA FTB</t>
  </si>
  <si>
    <t xml:space="preserve">540-ES</t>
  </si>
  <si>
    <t xml:space="preserve">Q4 CA estimated payment for the prior year (30%)</t>
  </si>
  <si>
    <t xml:space="preserve">Individuals / owners</t>
  </si>
  <si>
    <t xml:space="preserve">IRS / SSA</t>
  </si>
  <si>
    <t xml:space="preserve">W-2, W-3</t>
  </si>
  <si>
    <t xml:space="preserve">Furnish W-2s to employees and file with SSA</t>
  </si>
  <si>
    <t xml:space="preserve">Employers</t>
  </si>
  <si>
    <t xml:space="preserve">1099-NEC</t>
  </si>
  <si>
    <t xml:space="preserve">Furnish to contractors and file with IRS</t>
  </si>
  <si>
    <t xml:space="preserve">Businesses paying contractors</t>
  </si>
  <si>
    <t xml:space="preserve">941 (Q4), 940</t>
  </si>
  <si>
    <t xml:space="preserve">Q4 payroll return and annual FUTA return</t>
  </si>
  <si>
    <t xml:space="preserve">CA EDD</t>
  </si>
  <si>
    <t xml:space="preserve">DE 9, DE 9C</t>
  </si>
  <si>
    <t xml:space="preserve">Q4 payroll tax and wage report (delinquent after this date)</t>
  </si>
  <si>
    <t xml:space="preserve">CA employers</t>
  </si>
  <si>
    <t xml:space="preserve">CA CDTFA</t>
  </si>
  <si>
    <t xml:space="preserve">Sales tax</t>
  </si>
  <si>
    <t xml:space="preserve">Q4 sales and use tax return (quarterly filers)</t>
  </si>
  <si>
    <t xml:space="preserve">Sellers with CA permit</t>
  </si>
  <si>
    <t xml:space="preserve">1065, 1120-S</t>
  </si>
  <si>
    <t xml:space="preserve">Partnership and S corporation returns (or Form 7004 extension); K-1s to owners</t>
  </si>
  <si>
    <t xml:space="preserve">Partnerships, S corps</t>
  </si>
  <si>
    <t xml:space="preserve">565 / 568, 100S</t>
  </si>
  <si>
    <t xml:space="preserve">CA partnership, multi-member LLC, and S corp returns</t>
  </si>
  <si>
    <t xml:space="preserve">CA partnerships, LLCs, S corps</t>
  </si>
  <si>
    <t xml:space="preserve">1040, 1120</t>
  </si>
  <si>
    <t xml:space="preserve">Individual and C corporation returns (or extension)</t>
  </si>
  <si>
    <t xml:space="preserve">Individuals, C corps</t>
  </si>
  <si>
    <t xml:space="preserve">1040-ES, 1120-W</t>
  </si>
  <si>
    <t xml:space="preserve">Q1 estimated tax payment</t>
  </si>
  <si>
    <t xml:space="preserve">540, 100</t>
  </si>
  <si>
    <t xml:space="preserve">CA individual and corporation returns; balance due even if extended</t>
  </si>
  <si>
    <t xml:space="preserve">Individuals, CA corps</t>
  </si>
  <si>
    <t xml:space="preserve">540-ES, 100-ES</t>
  </si>
  <si>
    <t xml:space="preserve">Q1 CA estimated payment (30%)</t>
  </si>
  <si>
    <t xml:space="preserve">3522</t>
  </si>
  <si>
    <t xml:space="preserve">LLC $800 annual tax for the current year</t>
  </si>
  <si>
    <t xml:space="preserve">CA LLCs</t>
  </si>
  <si>
    <t xml:space="preserve">941 (Q1)</t>
  </si>
  <si>
    <t xml:space="preserve">Q1 payroll return</t>
  </si>
  <si>
    <t xml:space="preserve">Q1 payroll tax and wage report</t>
  </si>
  <si>
    <t xml:space="preserve">Q1 sales and use tax return (quarterly filers)</t>
  </si>
  <si>
    <t xml:space="preserve">Q2 estimated tax payment</t>
  </si>
  <si>
    <t xml:space="preserve">Q2 CA estimated payment (40%)</t>
  </si>
  <si>
    <t xml:space="preserve">3536</t>
  </si>
  <si>
    <t xml:space="preserve">LLC estimated fee (LLCs with CA gross receipts of $250K+)</t>
  </si>
  <si>
    <t xml:space="preserve">941 (Q2)</t>
  </si>
  <si>
    <t xml:space="preserve">Q2 payroll return</t>
  </si>
  <si>
    <t xml:space="preserve">Q2 payroll tax and wage report</t>
  </si>
  <si>
    <t xml:space="preserve">Q2 sales and use tax return (quarterly filers)</t>
  </si>
  <si>
    <t xml:space="preserve">Q3 estimated tax payment (no CA payment due)</t>
  </si>
  <si>
    <t xml:space="preserve">IRS / CA FTB</t>
  </si>
  <si>
    <t xml:space="preserve">1065, 1120-S, 565/568, 100S</t>
  </si>
  <si>
    <t xml:space="preserve">Extended partnership and S corp returns</t>
  </si>
  <si>
    <t xml:space="preserve">Partnerships, S corps (extended)</t>
  </si>
  <si>
    <t xml:space="preserve">1040, 1120, 540, 100</t>
  </si>
  <si>
    <t xml:space="preserve">Extended individual and C corp returns</t>
  </si>
  <si>
    <t xml:space="preserve">Individuals, C corps (extended)</t>
  </si>
  <si>
    <t xml:space="preserve">941 (Q3)</t>
  </si>
  <si>
    <t xml:space="preserve">Q3 payroll return</t>
  </si>
  <si>
    <t xml:space="preserve">Q3 payroll tax and wage report</t>
  </si>
  <si>
    <t xml:space="preserve">Q3 sales and use tax return (quarterly filers)</t>
  </si>
  <si>
    <t xml:space="preserve">1120-W</t>
  </si>
  <si>
    <t xml:space="preserve">Q4 corporate estimated tax payment</t>
  </si>
  <si>
    <t xml:space="preserve">C corps</t>
  </si>
  <si>
    <t xml:space="preserve">100-ES</t>
  </si>
  <si>
    <t xml:space="preserve">Q4 CA corporate estimated payment (30%)</t>
  </si>
  <si>
    <t xml:space="preserve">CA corps</t>
  </si>
</sst>
</file>

<file path=xl/styles.xml><?xml version="1.0" encoding="utf-8"?>
<styleSheet xmlns="http://schemas.openxmlformats.org/spreadsheetml/2006/main">
  <numFmts count="5">
    <numFmt numFmtId="164" formatCode="General"/>
    <numFmt numFmtId="165" formatCode="0"/>
    <numFmt numFmtId="166" formatCode="ddd\ mm/dd/yy"/>
    <numFmt numFmtId="167" formatCode="#,##0;\(#,##0\);\-"/>
    <numFmt numFmtId="168" formatCode="mm/dd/yyyy"/>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b val="true"/>
      <sz val="10"/>
      <color rgb="FF000000"/>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EF3C7"/>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6" fontId="1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7" fontId="19" fillId="0" borderId="0" xfId="0" applyFont="tru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8" fontId="6" fillId="2" borderId="1" xfId="0" applyFont="true" applyBorder="true" applyAlignment="true" applyProtection="true">
      <alignment horizontal="general"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91B1B"/>
      </font>
      <fill>
        <patternFill>
          <bgColor rgb="FFFEE2E2"/>
        </patternFill>
      </fill>
    </dxf>
    <dxf>
      <font>
        <name val="Arial"/>
        <charset val="1"/>
        <family val="0"/>
        <b val="1"/>
        <color rgb="FF166534"/>
      </font>
      <fill>
        <patternFill>
          <bgColor rgb="FFDCFCE7"/>
        </patternFill>
      </fill>
    </dxf>
    <dxf>
      <font>
        <name val="Arial"/>
        <charset val="1"/>
        <family val="0"/>
        <b val="1"/>
        <color rgb="FF92400E"/>
      </font>
      <fill>
        <patternFill>
          <bgColor rgb="FFFEF3C7"/>
        </patternFill>
      </fill>
    </dxf>
  </dxfs>
  <colors>
    <indexedColors>
      <rgbColor rgb="FF000000"/>
      <rgbColor rgb="FFFFFFFF"/>
      <rgbColor rgb="FFFF0000"/>
      <rgbColor rgb="FF00FF00"/>
      <rgbColor rgb="FF0000FF"/>
      <rgbColor rgb="FFFFFF00"/>
      <rgbColor rgb="FFFF00FF"/>
      <rgbColor rgb="FF00FFFF"/>
      <rgbColor rgb="FF991B1B"/>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EF3C7"/>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2400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15.75" hidden="false" customHeight="true" outlineLevel="0" collapsed="false">
      <c r="A8" s="5" t="s">
        <v>6</v>
      </c>
      <c r="B8" s="4" t="s">
        <v>7</v>
      </c>
    </row>
    <row r="9" customFormat="false" ht="15.75" hidden="false" customHeight="true" outlineLevel="0" collapsed="false">
      <c r="A9" s="5" t="s">
        <v>8</v>
      </c>
      <c r="B9" s="4" t="s">
        <v>9</v>
      </c>
    </row>
    <row r="10" customFormat="false" ht="15.75"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27.75" hidden="false" customHeight="true" outlineLevel="0" collapsed="false">
      <c r="B17" s="8" t="s">
        <v>16</v>
      </c>
    </row>
    <row r="18" customFormat="false" ht="15" hidden="false" customHeight="true" outlineLevel="0" collapsed="false">
      <c r="B18" s="8" t="s">
        <v>17</v>
      </c>
    </row>
    <row r="19" customFormat="false" ht="15" hidden="false" customHeight="true" outlineLevel="0" collapsed="false">
      <c r="B19" s="8" t="s">
        <v>18</v>
      </c>
    </row>
    <row r="20" customFormat="false" ht="27.75" hidden="false" customHeight="true" outlineLevel="0" collapsed="false">
      <c r="B20" s="8" t="s">
        <v>19</v>
      </c>
    </row>
    <row r="22" customFormat="false" ht="25.5" hidden="false" customHeight="true" outlineLevel="0" collapsed="false">
      <c r="B22" s="9"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11"/>
    <col collapsed="false" customWidth="true" hidden="false" outlineLevel="0" max="3" min="3" style="1" width="22"/>
    <col collapsed="false" customWidth="true" hidden="false" outlineLevel="0" max="4" min="4" style="1" width="54"/>
    <col collapsed="false" customWidth="true" hidden="false" outlineLevel="0" max="5" min="5" style="1" width="26"/>
    <col collapsed="false" customWidth="true" hidden="false" outlineLevel="0" max="6" min="6" style="1" width="10"/>
    <col collapsed="false" customWidth="true" hidden="false" outlineLevel="0" max="7" min="7" style="1" width="11"/>
    <col collapsed="false" customWidth="true" hidden="false" outlineLevel="0" max="8" min="8" style="1" width="12"/>
  </cols>
  <sheetData>
    <row r="1" customFormat="false" ht="19.7" hidden="false" customHeight="false" outlineLevel="0" collapsed="false">
      <c r="A1" s="10" t="s">
        <v>21</v>
      </c>
    </row>
    <row r="2" customFormat="false" ht="15" hidden="false" customHeight="false" outlineLevel="0" collapsed="false">
      <c r="A2" s="3" t="s">
        <v>22</v>
      </c>
    </row>
    <row r="3" customFormat="false" ht="15" hidden="false" customHeight="false" outlineLevel="0" collapsed="false">
      <c r="A3" s="11" t="s">
        <v>23</v>
      </c>
      <c r="B3" s="12" t="s">
        <v>24</v>
      </c>
      <c r="C3" s="13" t="s">
        <v>25</v>
      </c>
    </row>
    <row r="5" customFormat="false" ht="15" hidden="false" customHeight="false" outlineLevel="0" collapsed="false">
      <c r="A5" s="14" t="s">
        <v>26</v>
      </c>
      <c r="C5" s="15" t="n">
        <v>2027</v>
      </c>
    </row>
    <row r="7" customFormat="false" ht="30" hidden="false" customHeight="true" outlineLevel="0" collapsed="false">
      <c r="A7" s="16" t="s">
        <v>27</v>
      </c>
      <c r="B7" s="16" t="s">
        <v>28</v>
      </c>
      <c r="C7" s="16" t="s">
        <v>29</v>
      </c>
      <c r="D7" s="16" t="s">
        <v>30</v>
      </c>
      <c r="E7" s="16" t="s">
        <v>31</v>
      </c>
      <c r="F7" s="16" t="s">
        <v>32</v>
      </c>
      <c r="G7" s="16" t="s">
        <v>33</v>
      </c>
      <c r="H7" s="16" t="s">
        <v>34</v>
      </c>
    </row>
    <row r="8" customFormat="false" ht="15" hidden="false" customHeight="false" outlineLevel="0" collapsed="false">
      <c r="A8" s="17" t="n">
        <f aca="false">DATE($C$5,1,15)+CHOOSE(WEEKDAY(DATE($C$5,1,15),2),0,0,0,0,0,2,1)</f>
        <v>46402</v>
      </c>
      <c r="B8" s="18" t="s">
        <v>35</v>
      </c>
      <c r="C8" s="18" t="s">
        <v>36</v>
      </c>
      <c r="D8" s="18" t="s">
        <v>37</v>
      </c>
      <c r="E8" s="19" t="s">
        <v>38</v>
      </c>
      <c r="F8" s="20" t="n">
        <f aca="true">A8-TODAY()</f>
        <v>90</v>
      </c>
      <c r="G8" s="6"/>
      <c r="H8" s="21" t="str">
        <f aca="false">IF(G8="Yes","Done",IF(F8&lt;0,"PAST DUE",IF(F8&lt;=14,"Due soon","Upcoming")))</f>
        <v>Upcoming</v>
      </c>
    </row>
    <row r="9" customFormat="false" ht="15" hidden="false" customHeight="false" outlineLevel="0" collapsed="false">
      <c r="A9" s="17" t="n">
        <f aca="false">DATE($C$5,1,15)+CHOOSE(WEEKDAY(DATE($C$5,1,15),2),0,0,0,0,0,2,1)</f>
        <v>46402</v>
      </c>
      <c r="B9" s="18" t="s">
        <v>39</v>
      </c>
      <c r="C9" s="18" t="s">
        <v>40</v>
      </c>
      <c r="D9" s="18" t="s">
        <v>41</v>
      </c>
      <c r="E9" s="19" t="s">
        <v>42</v>
      </c>
      <c r="F9" s="20" t="n">
        <f aca="true">A9-TODAY()</f>
        <v>90</v>
      </c>
      <c r="G9" s="6"/>
      <c r="H9" s="21" t="str">
        <f aca="false">IF(G9="Yes","Done",IF(F9&lt;0,"PAST DUE",IF(F9&lt;=14,"Due soon","Upcoming")))</f>
        <v>Upcoming</v>
      </c>
    </row>
    <row r="10" customFormat="false" ht="15" hidden="false" customHeight="false" outlineLevel="0" collapsed="false">
      <c r="A10" s="17" t="n">
        <f aca="false">DATE($C$5,1,31)+CHOOSE(WEEKDAY(DATE($C$5,1,31),2),0,0,0,0,0,2,1)</f>
        <v>46419</v>
      </c>
      <c r="B10" s="18" t="s">
        <v>43</v>
      </c>
      <c r="C10" s="18" t="s">
        <v>44</v>
      </c>
      <c r="D10" s="18" t="s">
        <v>45</v>
      </c>
      <c r="E10" s="19" t="s">
        <v>46</v>
      </c>
      <c r="F10" s="20" t="n">
        <f aca="true">A10-TODAY()</f>
        <v>107</v>
      </c>
      <c r="G10" s="6"/>
      <c r="H10" s="21" t="str">
        <f aca="false">IF(G10="Yes","Done",IF(F10&lt;0,"PAST DUE",IF(F10&lt;=14,"Due soon","Upcoming")))</f>
        <v>Upcoming</v>
      </c>
    </row>
    <row r="11" customFormat="false" ht="15" hidden="false" customHeight="false" outlineLevel="0" collapsed="false">
      <c r="A11" s="17" t="n">
        <f aca="false">DATE($C$5,1,31)+CHOOSE(WEEKDAY(DATE($C$5,1,31),2),0,0,0,0,0,2,1)</f>
        <v>46419</v>
      </c>
      <c r="B11" s="18" t="s">
        <v>35</v>
      </c>
      <c r="C11" s="18" t="s">
        <v>47</v>
      </c>
      <c r="D11" s="18" t="s">
        <v>48</v>
      </c>
      <c r="E11" s="19" t="s">
        <v>49</v>
      </c>
      <c r="F11" s="20" t="n">
        <f aca="true">A11-TODAY()</f>
        <v>107</v>
      </c>
      <c r="G11" s="6"/>
      <c r="H11" s="21" t="str">
        <f aca="false">IF(G11="Yes","Done",IF(F11&lt;0,"PAST DUE",IF(F11&lt;=14,"Due soon","Upcoming")))</f>
        <v>Upcoming</v>
      </c>
    </row>
    <row r="12" customFormat="false" ht="15" hidden="false" customHeight="false" outlineLevel="0" collapsed="false">
      <c r="A12" s="17" t="n">
        <f aca="false">DATE($C$5,1,31)+CHOOSE(WEEKDAY(DATE($C$5,1,31),2),0,0,0,0,0,2,1)</f>
        <v>46419</v>
      </c>
      <c r="B12" s="18" t="s">
        <v>35</v>
      </c>
      <c r="C12" s="18" t="s">
        <v>50</v>
      </c>
      <c r="D12" s="18" t="s">
        <v>51</v>
      </c>
      <c r="E12" s="19" t="s">
        <v>46</v>
      </c>
      <c r="F12" s="20" t="n">
        <f aca="true">A12-TODAY()</f>
        <v>107</v>
      </c>
      <c r="G12" s="6"/>
      <c r="H12" s="21" t="str">
        <f aca="false">IF(G12="Yes","Done",IF(F12&lt;0,"PAST DUE",IF(F12&lt;=14,"Due soon","Upcoming")))</f>
        <v>Upcoming</v>
      </c>
    </row>
    <row r="13" customFormat="false" ht="15" hidden="false" customHeight="false" outlineLevel="0" collapsed="false">
      <c r="A13" s="17" t="n">
        <f aca="false">DATE($C$5,1,31)+CHOOSE(WEEKDAY(DATE($C$5,1,31),2),0,0,0,0,0,2,1)</f>
        <v>46419</v>
      </c>
      <c r="B13" s="18" t="s">
        <v>52</v>
      </c>
      <c r="C13" s="18" t="s">
        <v>53</v>
      </c>
      <c r="D13" s="18" t="s">
        <v>54</v>
      </c>
      <c r="E13" s="19" t="s">
        <v>55</v>
      </c>
      <c r="F13" s="20" t="n">
        <f aca="true">A13-TODAY()</f>
        <v>107</v>
      </c>
      <c r="G13" s="6"/>
      <c r="H13" s="21" t="str">
        <f aca="false">IF(G13="Yes","Done",IF(F13&lt;0,"PAST DUE",IF(F13&lt;=14,"Due soon","Upcoming")))</f>
        <v>Upcoming</v>
      </c>
    </row>
    <row r="14" customFormat="false" ht="15" hidden="false" customHeight="false" outlineLevel="0" collapsed="false">
      <c r="A14" s="17" t="n">
        <f aca="false">DATE($C$5,1,31)+CHOOSE(WEEKDAY(DATE($C$5,1,31),2),0,0,0,0,0,2,1)</f>
        <v>46419</v>
      </c>
      <c r="B14" s="18" t="s">
        <v>56</v>
      </c>
      <c r="C14" s="18" t="s">
        <v>57</v>
      </c>
      <c r="D14" s="18" t="s">
        <v>58</v>
      </c>
      <c r="E14" s="19" t="s">
        <v>59</v>
      </c>
      <c r="F14" s="20" t="n">
        <f aca="true">A14-TODAY()</f>
        <v>107</v>
      </c>
      <c r="G14" s="6"/>
      <c r="H14" s="21" t="str">
        <f aca="false">IF(G14="Yes","Done",IF(F14&lt;0,"PAST DUE",IF(F14&lt;=14,"Due soon","Upcoming")))</f>
        <v>Upcoming</v>
      </c>
    </row>
    <row r="15" customFormat="false" ht="15" hidden="false" customHeight="false" outlineLevel="0" collapsed="false">
      <c r="A15" s="17" t="n">
        <f aca="false">DATE($C$5,3,15)+CHOOSE(WEEKDAY(DATE($C$5,3,15),2),0,0,0,0,0,2,1)</f>
        <v>46461</v>
      </c>
      <c r="B15" s="18" t="s">
        <v>35</v>
      </c>
      <c r="C15" s="18" t="s">
        <v>60</v>
      </c>
      <c r="D15" s="18" t="s">
        <v>61</v>
      </c>
      <c r="E15" s="19" t="s">
        <v>62</v>
      </c>
      <c r="F15" s="20" t="n">
        <f aca="true">A15-TODAY()</f>
        <v>149</v>
      </c>
      <c r="G15" s="6"/>
      <c r="H15" s="21" t="str">
        <f aca="false">IF(G15="Yes","Done",IF(F15&lt;0,"PAST DUE",IF(F15&lt;=14,"Due soon","Upcoming")))</f>
        <v>Upcoming</v>
      </c>
    </row>
    <row r="16" customFormat="false" ht="15" hidden="false" customHeight="false" outlineLevel="0" collapsed="false">
      <c r="A16" s="17" t="n">
        <f aca="false">DATE($C$5,3,15)+CHOOSE(WEEKDAY(DATE($C$5,3,15),2),0,0,0,0,0,2,1)</f>
        <v>46461</v>
      </c>
      <c r="B16" s="18" t="s">
        <v>39</v>
      </c>
      <c r="C16" s="18" t="s">
        <v>63</v>
      </c>
      <c r="D16" s="18" t="s">
        <v>64</v>
      </c>
      <c r="E16" s="19" t="s">
        <v>65</v>
      </c>
      <c r="F16" s="20" t="n">
        <f aca="true">A16-TODAY()</f>
        <v>149</v>
      </c>
      <c r="G16" s="6"/>
      <c r="H16" s="21" t="str">
        <f aca="false">IF(G16="Yes","Done",IF(F16&lt;0,"PAST DUE",IF(F16&lt;=14,"Due soon","Upcoming")))</f>
        <v>Upcoming</v>
      </c>
    </row>
    <row r="17" customFormat="false" ht="15" hidden="false" customHeight="false" outlineLevel="0" collapsed="false">
      <c r="A17" s="17" t="n">
        <f aca="false">DATE($C$5,4,15)+CHOOSE(WEEKDAY(DATE($C$5,4,15),2),0,0,0,0,0,2,1)</f>
        <v>46492</v>
      </c>
      <c r="B17" s="18" t="s">
        <v>35</v>
      </c>
      <c r="C17" s="18" t="s">
        <v>66</v>
      </c>
      <c r="D17" s="18" t="s">
        <v>67</v>
      </c>
      <c r="E17" s="19" t="s">
        <v>68</v>
      </c>
      <c r="F17" s="20" t="n">
        <f aca="true">A17-TODAY()</f>
        <v>180</v>
      </c>
      <c r="G17" s="6"/>
      <c r="H17" s="21" t="str">
        <f aca="false">IF(G17="Yes","Done",IF(F17&lt;0,"PAST DUE",IF(F17&lt;=14,"Due soon","Upcoming")))</f>
        <v>Upcoming</v>
      </c>
    </row>
    <row r="18" customFormat="false" ht="15" hidden="false" customHeight="false" outlineLevel="0" collapsed="false">
      <c r="A18" s="17" t="n">
        <f aca="false">DATE($C$5,4,15)+CHOOSE(WEEKDAY(DATE($C$5,4,15),2),0,0,0,0,0,2,1)</f>
        <v>46492</v>
      </c>
      <c r="B18" s="18" t="s">
        <v>35</v>
      </c>
      <c r="C18" s="18" t="s">
        <v>69</v>
      </c>
      <c r="D18" s="18" t="s">
        <v>70</v>
      </c>
      <c r="E18" s="19" t="s">
        <v>68</v>
      </c>
      <c r="F18" s="20" t="n">
        <f aca="true">A18-TODAY()</f>
        <v>180</v>
      </c>
      <c r="G18" s="6"/>
      <c r="H18" s="21" t="str">
        <f aca="false">IF(G18="Yes","Done",IF(F18&lt;0,"PAST DUE",IF(F18&lt;=14,"Due soon","Upcoming")))</f>
        <v>Upcoming</v>
      </c>
    </row>
    <row r="19" customFormat="false" ht="15" hidden="false" customHeight="false" outlineLevel="0" collapsed="false">
      <c r="A19" s="17" t="n">
        <f aca="false">DATE($C$5,4,15)+CHOOSE(WEEKDAY(DATE($C$5,4,15),2),0,0,0,0,0,2,1)</f>
        <v>46492</v>
      </c>
      <c r="B19" s="18" t="s">
        <v>39</v>
      </c>
      <c r="C19" s="18" t="s">
        <v>71</v>
      </c>
      <c r="D19" s="18" t="s">
        <v>72</v>
      </c>
      <c r="E19" s="19" t="s">
        <v>73</v>
      </c>
      <c r="F19" s="20" t="n">
        <f aca="true">A19-TODAY()</f>
        <v>180</v>
      </c>
      <c r="G19" s="6"/>
      <c r="H19" s="21" t="str">
        <f aca="false">IF(G19="Yes","Done",IF(F19&lt;0,"PAST DUE",IF(F19&lt;=14,"Due soon","Upcoming")))</f>
        <v>Upcoming</v>
      </c>
    </row>
    <row r="20" customFormat="false" ht="15" hidden="false" customHeight="false" outlineLevel="0" collapsed="false">
      <c r="A20" s="17" t="n">
        <f aca="false">DATE($C$5,4,15)+CHOOSE(WEEKDAY(DATE($C$5,4,15),2),0,0,0,0,0,2,1)</f>
        <v>46492</v>
      </c>
      <c r="B20" s="18" t="s">
        <v>39</v>
      </c>
      <c r="C20" s="18" t="s">
        <v>74</v>
      </c>
      <c r="D20" s="18" t="s">
        <v>75</v>
      </c>
      <c r="E20" s="19" t="s">
        <v>73</v>
      </c>
      <c r="F20" s="20" t="n">
        <f aca="true">A20-TODAY()</f>
        <v>180</v>
      </c>
      <c r="G20" s="6"/>
      <c r="H20" s="21" t="str">
        <f aca="false">IF(G20="Yes","Done",IF(F20&lt;0,"PAST DUE",IF(F20&lt;=14,"Due soon","Upcoming")))</f>
        <v>Upcoming</v>
      </c>
    </row>
    <row r="21" customFormat="false" ht="15" hidden="false" customHeight="false" outlineLevel="0" collapsed="false">
      <c r="A21" s="17" t="n">
        <f aca="false">DATE($C$5,4,15)+CHOOSE(WEEKDAY(DATE($C$5,4,15),2),0,0,0,0,0,2,1)</f>
        <v>46492</v>
      </c>
      <c r="B21" s="18" t="s">
        <v>39</v>
      </c>
      <c r="C21" s="18" t="s">
        <v>76</v>
      </c>
      <c r="D21" s="18" t="s">
        <v>77</v>
      </c>
      <c r="E21" s="19" t="s">
        <v>78</v>
      </c>
      <c r="F21" s="20" t="n">
        <f aca="true">A21-TODAY()</f>
        <v>180</v>
      </c>
      <c r="G21" s="6"/>
      <c r="H21" s="21" t="str">
        <f aca="false">IF(G21="Yes","Done",IF(F21&lt;0,"PAST DUE",IF(F21&lt;=14,"Due soon","Upcoming")))</f>
        <v>Upcoming</v>
      </c>
    </row>
    <row r="22" customFormat="false" ht="15" hidden="false" customHeight="false" outlineLevel="0" collapsed="false">
      <c r="A22" s="17" t="n">
        <f aca="false">DATE($C$5,4,30)+CHOOSE(WEEKDAY(DATE($C$5,4,30),2),0,0,0,0,0,2,1)</f>
        <v>46507</v>
      </c>
      <c r="B22" s="18" t="s">
        <v>35</v>
      </c>
      <c r="C22" s="18" t="s">
        <v>79</v>
      </c>
      <c r="D22" s="18" t="s">
        <v>80</v>
      </c>
      <c r="E22" s="19" t="s">
        <v>46</v>
      </c>
      <c r="F22" s="20" t="n">
        <f aca="true">A22-TODAY()</f>
        <v>195</v>
      </c>
      <c r="G22" s="6"/>
      <c r="H22" s="21" t="str">
        <f aca="false">IF(G22="Yes","Done",IF(F22&lt;0,"PAST DUE",IF(F22&lt;=14,"Due soon","Upcoming")))</f>
        <v>Upcoming</v>
      </c>
    </row>
    <row r="23" customFormat="false" ht="15" hidden="false" customHeight="false" outlineLevel="0" collapsed="false">
      <c r="A23" s="17" t="n">
        <f aca="false">DATE($C$5,4,30)+CHOOSE(WEEKDAY(DATE($C$5,4,30),2),0,0,0,0,0,2,1)</f>
        <v>46507</v>
      </c>
      <c r="B23" s="18" t="s">
        <v>52</v>
      </c>
      <c r="C23" s="18" t="s">
        <v>53</v>
      </c>
      <c r="D23" s="18" t="s">
        <v>81</v>
      </c>
      <c r="E23" s="19" t="s">
        <v>55</v>
      </c>
      <c r="F23" s="20" t="n">
        <f aca="true">A23-TODAY()</f>
        <v>195</v>
      </c>
      <c r="G23" s="6"/>
      <c r="H23" s="21" t="str">
        <f aca="false">IF(G23="Yes","Done",IF(F23&lt;0,"PAST DUE",IF(F23&lt;=14,"Due soon","Upcoming")))</f>
        <v>Upcoming</v>
      </c>
    </row>
    <row r="24" customFormat="false" ht="15" hidden="false" customHeight="false" outlineLevel="0" collapsed="false">
      <c r="A24" s="17" t="n">
        <f aca="false">DATE($C$5,4,30)+CHOOSE(WEEKDAY(DATE($C$5,4,30),2),0,0,0,0,0,2,1)</f>
        <v>46507</v>
      </c>
      <c r="B24" s="18" t="s">
        <v>56</v>
      </c>
      <c r="C24" s="18" t="s">
        <v>57</v>
      </c>
      <c r="D24" s="18" t="s">
        <v>82</v>
      </c>
      <c r="E24" s="19" t="s">
        <v>59</v>
      </c>
      <c r="F24" s="20" t="n">
        <f aca="true">A24-TODAY()</f>
        <v>195</v>
      </c>
      <c r="G24" s="6"/>
      <c r="H24" s="21" t="str">
        <f aca="false">IF(G24="Yes","Done",IF(F24&lt;0,"PAST DUE",IF(F24&lt;=14,"Due soon","Upcoming")))</f>
        <v>Upcoming</v>
      </c>
    </row>
    <row r="25" customFormat="false" ht="15" hidden="false" customHeight="false" outlineLevel="0" collapsed="false">
      <c r="A25" s="17" t="n">
        <f aca="false">DATE($C$5,6,15)+CHOOSE(WEEKDAY(DATE($C$5,6,15),2),0,0,0,0,0,2,1)</f>
        <v>46553</v>
      </c>
      <c r="B25" s="18" t="s">
        <v>35</v>
      </c>
      <c r="C25" s="18" t="s">
        <v>69</v>
      </c>
      <c r="D25" s="18" t="s">
        <v>83</v>
      </c>
      <c r="E25" s="19" t="s">
        <v>68</v>
      </c>
      <c r="F25" s="20" t="n">
        <f aca="true">A25-TODAY()</f>
        <v>241</v>
      </c>
      <c r="G25" s="6"/>
      <c r="H25" s="21" t="str">
        <f aca="false">IF(G25="Yes","Done",IF(F25&lt;0,"PAST DUE",IF(F25&lt;=14,"Due soon","Upcoming")))</f>
        <v>Upcoming</v>
      </c>
    </row>
    <row r="26" customFormat="false" ht="15" hidden="false" customHeight="false" outlineLevel="0" collapsed="false">
      <c r="A26" s="17" t="n">
        <f aca="false">DATE($C$5,6,15)+CHOOSE(WEEKDAY(DATE($C$5,6,15),2),0,0,0,0,0,2,1)</f>
        <v>46553</v>
      </c>
      <c r="B26" s="18" t="s">
        <v>39</v>
      </c>
      <c r="C26" s="18" t="s">
        <v>74</v>
      </c>
      <c r="D26" s="18" t="s">
        <v>84</v>
      </c>
      <c r="E26" s="19" t="s">
        <v>73</v>
      </c>
      <c r="F26" s="20" t="n">
        <f aca="true">A26-TODAY()</f>
        <v>241</v>
      </c>
      <c r="G26" s="6"/>
      <c r="H26" s="21" t="str">
        <f aca="false">IF(G26="Yes","Done",IF(F26&lt;0,"PAST DUE",IF(F26&lt;=14,"Due soon","Upcoming")))</f>
        <v>Upcoming</v>
      </c>
    </row>
    <row r="27" customFormat="false" ht="15" hidden="false" customHeight="false" outlineLevel="0" collapsed="false">
      <c r="A27" s="17" t="n">
        <f aca="false">DATE($C$5,6,15)+CHOOSE(WEEKDAY(DATE($C$5,6,15),2),0,0,0,0,0,2,1)</f>
        <v>46553</v>
      </c>
      <c r="B27" s="18" t="s">
        <v>39</v>
      </c>
      <c r="C27" s="18" t="s">
        <v>85</v>
      </c>
      <c r="D27" s="18" t="s">
        <v>86</v>
      </c>
      <c r="E27" s="19" t="s">
        <v>78</v>
      </c>
      <c r="F27" s="20" t="n">
        <f aca="true">A27-TODAY()</f>
        <v>241</v>
      </c>
      <c r="G27" s="6"/>
      <c r="H27" s="21" t="str">
        <f aca="false">IF(G27="Yes","Done",IF(F27&lt;0,"PAST DUE",IF(F27&lt;=14,"Due soon","Upcoming")))</f>
        <v>Upcoming</v>
      </c>
    </row>
    <row r="28" customFormat="false" ht="15" hidden="false" customHeight="false" outlineLevel="0" collapsed="false">
      <c r="A28" s="17" t="n">
        <f aca="false">DATE($C$5,7,31)+CHOOSE(WEEKDAY(DATE($C$5,7,31),2),0,0,0,0,0,2,1)</f>
        <v>46601</v>
      </c>
      <c r="B28" s="18" t="s">
        <v>35</v>
      </c>
      <c r="C28" s="18" t="s">
        <v>87</v>
      </c>
      <c r="D28" s="18" t="s">
        <v>88</v>
      </c>
      <c r="E28" s="19" t="s">
        <v>46</v>
      </c>
      <c r="F28" s="20" t="n">
        <f aca="true">A28-TODAY()</f>
        <v>289</v>
      </c>
      <c r="G28" s="6"/>
      <c r="H28" s="21" t="str">
        <f aca="false">IF(G28="Yes","Done",IF(F28&lt;0,"PAST DUE",IF(F28&lt;=14,"Due soon","Upcoming")))</f>
        <v>Upcoming</v>
      </c>
    </row>
    <row r="29" customFormat="false" ht="15" hidden="false" customHeight="false" outlineLevel="0" collapsed="false">
      <c r="A29" s="17" t="n">
        <f aca="false">DATE($C$5,7,31)+CHOOSE(WEEKDAY(DATE($C$5,7,31),2),0,0,0,0,0,2,1)</f>
        <v>46601</v>
      </c>
      <c r="B29" s="18" t="s">
        <v>52</v>
      </c>
      <c r="C29" s="18" t="s">
        <v>53</v>
      </c>
      <c r="D29" s="18" t="s">
        <v>89</v>
      </c>
      <c r="E29" s="19" t="s">
        <v>55</v>
      </c>
      <c r="F29" s="20" t="n">
        <f aca="true">A29-TODAY()</f>
        <v>289</v>
      </c>
      <c r="G29" s="6"/>
      <c r="H29" s="21" t="str">
        <f aca="false">IF(G29="Yes","Done",IF(F29&lt;0,"PAST DUE",IF(F29&lt;=14,"Due soon","Upcoming")))</f>
        <v>Upcoming</v>
      </c>
    </row>
    <row r="30" customFormat="false" ht="15" hidden="false" customHeight="false" outlineLevel="0" collapsed="false">
      <c r="A30" s="17" t="n">
        <f aca="false">DATE($C$5,7,31)+CHOOSE(WEEKDAY(DATE($C$5,7,31),2),0,0,0,0,0,2,1)</f>
        <v>46601</v>
      </c>
      <c r="B30" s="18" t="s">
        <v>56</v>
      </c>
      <c r="C30" s="18" t="s">
        <v>57</v>
      </c>
      <c r="D30" s="18" t="s">
        <v>90</v>
      </c>
      <c r="E30" s="19" t="s">
        <v>59</v>
      </c>
      <c r="F30" s="20" t="n">
        <f aca="true">A30-TODAY()</f>
        <v>289</v>
      </c>
      <c r="G30" s="6"/>
      <c r="H30" s="21" t="str">
        <f aca="false">IF(G30="Yes","Done",IF(F30&lt;0,"PAST DUE",IF(F30&lt;=14,"Due soon","Upcoming")))</f>
        <v>Upcoming</v>
      </c>
    </row>
    <row r="31" customFormat="false" ht="15" hidden="false" customHeight="false" outlineLevel="0" collapsed="false">
      <c r="A31" s="17" t="n">
        <f aca="false">DATE($C$5,9,15)+CHOOSE(WEEKDAY(DATE($C$5,9,15),2),0,0,0,0,0,2,1)</f>
        <v>46645</v>
      </c>
      <c r="B31" s="18" t="s">
        <v>35</v>
      </c>
      <c r="C31" s="18" t="s">
        <v>69</v>
      </c>
      <c r="D31" s="18" t="s">
        <v>91</v>
      </c>
      <c r="E31" s="19" t="s">
        <v>68</v>
      </c>
      <c r="F31" s="20" t="n">
        <f aca="true">A31-TODAY()</f>
        <v>333</v>
      </c>
      <c r="G31" s="6"/>
      <c r="H31" s="21" t="str">
        <f aca="false">IF(G31="Yes","Done",IF(F31&lt;0,"PAST DUE",IF(F31&lt;=14,"Due soon","Upcoming")))</f>
        <v>Upcoming</v>
      </c>
    </row>
    <row r="32" customFormat="false" ht="15" hidden="false" customHeight="false" outlineLevel="0" collapsed="false">
      <c r="A32" s="17" t="n">
        <f aca="false">DATE($C$5,9,15)+CHOOSE(WEEKDAY(DATE($C$5,9,15),2),0,0,0,0,0,2,1)</f>
        <v>46645</v>
      </c>
      <c r="B32" s="18" t="s">
        <v>92</v>
      </c>
      <c r="C32" s="18" t="s">
        <v>93</v>
      </c>
      <c r="D32" s="18" t="s">
        <v>94</v>
      </c>
      <c r="E32" s="19" t="s">
        <v>95</v>
      </c>
      <c r="F32" s="20" t="n">
        <f aca="true">A32-TODAY()</f>
        <v>333</v>
      </c>
      <c r="G32" s="6"/>
      <c r="H32" s="21" t="str">
        <f aca="false">IF(G32="Yes","Done",IF(F32&lt;0,"PAST DUE",IF(F32&lt;=14,"Due soon","Upcoming")))</f>
        <v>Upcoming</v>
      </c>
    </row>
    <row r="33" customFormat="false" ht="15" hidden="false" customHeight="false" outlineLevel="0" collapsed="false">
      <c r="A33" s="17" t="n">
        <f aca="false">DATE($C$5,10,15)+CHOOSE(WEEKDAY(DATE($C$5,10,15),2),0,0,0,0,0,2,1)</f>
        <v>46675</v>
      </c>
      <c r="B33" s="18" t="s">
        <v>92</v>
      </c>
      <c r="C33" s="18" t="s">
        <v>96</v>
      </c>
      <c r="D33" s="18" t="s">
        <v>97</v>
      </c>
      <c r="E33" s="19" t="s">
        <v>98</v>
      </c>
      <c r="F33" s="20" t="n">
        <f aca="true">A33-TODAY()</f>
        <v>363</v>
      </c>
      <c r="G33" s="6"/>
      <c r="H33" s="21" t="str">
        <f aca="false">IF(G33="Yes","Done",IF(F33&lt;0,"PAST DUE",IF(F33&lt;=14,"Due soon","Upcoming")))</f>
        <v>Upcoming</v>
      </c>
    </row>
    <row r="34" customFormat="false" ht="15" hidden="false" customHeight="false" outlineLevel="0" collapsed="false">
      <c r="A34" s="17" t="n">
        <f aca="false">DATE($C$5,10,31)+CHOOSE(WEEKDAY(DATE($C$5,10,31),2),0,0,0,0,0,2,1)</f>
        <v>46692</v>
      </c>
      <c r="B34" s="18" t="s">
        <v>35</v>
      </c>
      <c r="C34" s="18" t="s">
        <v>99</v>
      </c>
      <c r="D34" s="18" t="s">
        <v>100</v>
      </c>
      <c r="E34" s="19" t="s">
        <v>46</v>
      </c>
      <c r="F34" s="20" t="n">
        <f aca="true">A34-TODAY()</f>
        <v>380</v>
      </c>
      <c r="G34" s="6"/>
      <c r="H34" s="21" t="str">
        <f aca="false">IF(G34="Yes","Done",IF(F34&lt;0,"PAST DUE",IF(F34&lt;=14,"Due soon","Upcoming")))</f>
        <v>Upcoming</v>
      </c>
    </row>
    <row r="35" customFormat="false" ht="15" hidden="false" customHeight="false" outlineLevel="0" collapsed="false">
      <c r="A35" s="17" t="n">
        <f aca="false">DATE($C$5,10,31)+CHOOSE(WEEKDAY(DATE($C$5,10,31),2),0,0,0,0,0,2,1)</f>
        <v>46692</v>
      </c>
      <c r="B35" s="18" t="s">
        <v>52</v>
      </c>
      <c r="C35" s="18" t="s">
        <v>53</v>
      </c>
      <c r="D35" s="18" t="s">
        <v>101</v>
      </c>
      <c r="E35" s="19" t="s">
        <v>55</v>
      </c>
      <c r="F35" s="20" t="n">
        <f aca="true">A35-TODAY()</f>
        <v>380</v>
      </c>
      <c r="G35" s="6"/>
      <c r="H35" s="21" t="str">
        <f aca="false">IF(G35="Yes","Done",IF(F35&lt;0,"PAST DUE",IF(F35&lt;=14,"Due soon","Upcoming")))</f>
        <v>Upcoming</v>
      </c>
    </row>
    <row r="36" customFormat="false" ht="15" hidden="false" customHeight="false" outlineLevel="0" collapsed="false">
      <c r="A36" s="17" t="n">
        <f aca="false">DATE($C$5,10,31)+CHOOSE(WEEKDAY(DATE($C$5,10,31),2),0,0,0,0,0,2,1)</f>
        <v>46692</v>
      </c>
      <c r="B36" s="18" t="s">
        <v>56</v>
      </c>
      <c r="C36" s="18" t="s">
        <v>57</v>
      </c>
      <c r="D36" s="18" t="s">
        <v>102</v>
      </c>
      <c r="E36" s="19" t="s">
        <v>59</v>
      </c>
      <c r="F36" s="20" t="n">
        <f aca="true">A36-TODAY()</f>
        <v>380</v>
      </c>
      <c r="G36" s="6"/>
      <c r="H36" s="21" t="str">
        <f aca="false">IF(G36="Yes","Done",IF(F36&lt;0,"PAST DUE",IF(F36&lt;=14,"Due soon","Upcoming")))</f>
        <v>Upcoming</v>
      </c>
    </row>
    <row r="37" customFormat="false" ht="15" hidden="false" customHeight="false" outlineLevel="0" collapsed="false">
      <c r="A37" s="17" t="n">
        <f aca="false">DATE($C$5,12,15)+CHOOSE(WEEKDAY(DATE($C$5,12,15),2),0,0,0,0,0,2,1)</f>
        <v>46736</v>
      </c>
      <c r="B37" s="18" t="s">
        <v>35</v>
      </c>
      <c r="C37" s="18" t="s">
        <v>103</v>
      </c>
      <c r="D37" s="18" t="s">
        <v>104</v>
      </c>
      <c r="E37" s="19" t="s">
        <v>105</v>
      </c>
      <c r="F37" s="20" t="n">
        <f aca="true">A37-TODAY()</f>
        <v>424</v>
      </c>
      <c r="G37" s="6"/>
      <c r="H37" s="21" t="str">
        <f aca="false">IF(G37="Yes","Done",IF(F37&lt;0,"PAST DUE",IF(F37&lt;=14,"Due soon","Upcoming")))</f>
        <v>Upcoming</v>
      </c>
    </row>
    <row r="38" customFormat="false" ht="15" hidden="false" customHeight="false" outlineLevel="0" collapsed="false">
      <c r="A38" s="17" t="n">
        <f aca="false">DATE($C$5,12,15)+CHOOSE(WEEKDAY(DATE($C$5,12,15),2),0,0,0,0,0,2,1)</f>
        <v>46736</v>
      </c>
      <c r="B38" s="18" t="s">
        <v>39</v>
      </c>
      <c r="C38" s="18" t="s">
        <v>106</v>
      </c>
      <c r="D38" s="18" t="s">
        <v>107</v>
      </c>
      <c r="E38" s="19" t="s">
        <v>108</v>
      </c>
      <c r="F38" s="20" t="n">
        <f aca="true">A38-TODAY()</f>
        <v>424</v>
      </c>
      <c r="G38" s="6"/>
      <c r="H38" s="21" t="str">
        <f aca="false">IF(G38="Yes","Done",IF(F38&lt;0,"PAST DUE",IF(F38&lt;=14,"Due soon","Upcoming")))</f>
        <v>Upcoming</v>
      </c>
    </row>
    <row r="39" customFormat="false" ht="15" hidden="false" customHeight="false" outlineLevel="0" collapsed="false">
      <c r="A39" s="22"/>
      <c r="B39" s="6"/>
      <c r="C39" s="6"/>
      <c r="D39" s="6"/>
      <c r="E39" s="6"/>
      <c r="F39" s="20" t="str">
        <f aca="true">IF(A39="","",A39-TODAY())</f>
        <v/>
      </c>
      <c r="G39" s="6"/>
      <c r="H39" s="21" t="str">
        <f aca="false">IF(A39="","",IF(G39="Yes","Done",IF(F39&lt;0,"PAST DUE",IF(F39&lt;=14,"Due soon","Upcoming"))))</f>
        <v/>
      </c>
    </row>
    <row r="40" customFormat="false" ht="15" hidden="false" customHeight="false" outlineLevel="0" collapsed="false">
      <c r="A40" s="23"/>
      <c r="B40" s="6"/>
      <c r="C40" s="6"/>
      <c r="D40" s="6"/>
      <c r="E40" s="6"/>
      <c r="F40" s="20" t="str">
        <f aca="true">IF(A40="","",A40-TODAY())</f>
        <v/>
      </c>
      <c r="G40" s="6"/>
      <c r="H40" s="21" t="str">
        <f aca="false">IF(A40="","",IF(G40="Yes","Done",IF(F40&lt;0,"PAST DUE",IF(F40&lt;=14,"Due soon","Upcoming"))))</f>
        <v/>
      </c>
    </row>
    <row r="41" customFormat="false" ht="15" hidden="false" customHeight="false" outlineLevel="0" collapsed="false">
      <c r="A41" s="23"/>
      <c r="B41" s="6"/>
      <c r="C41" s="6"/>
      <c r="D41" s="6"/>
      <c r="E41" s="6"/>
      <c r="F41" s="20" t="str">
        <f aca="true">IF(A41="","",A41-TODAY())</f>
        <v/>
      </c>
      <c r="G41" s="6"/>
      <c r="H41" s="21" t="str">
        <f aca="false">IF(A41="","",IF(G41="Yes","Done",IF(F41&lt;0,"PAST DUE",IF(F41&lt;=14,"Due soon","Upcoming"))))</f>
        <v/>
      </c>
    </row>
    <row r="42" customFormat="false" ht="15" hidden="false" customHeight="false" outlineLevel="0" collapsed="false">
      <c r="A42" s="23"/>
      <c r="B42" s="6"/>
      <c r="C42" s="6"/>
      <c r="D42" s="6"/>
      <c r="E42" s="6"/>
      <c r="F42" s="20" t="str">
        <f aca="true">IF(A42="","",A42-TODAY())</f>
        <v/>
      </c>
      <c r="G42" s="6"/>
      <c r="H42" s="21" t="str">
        <f aca="false">IF(A42="","",IF(G42="Yes","Done",IF(F42&lt;0,"PAST DUE",IF(F42&lt;=14,"Due soon","Upcoming"))))</f>
        <v/>
      </c>
    </row>
    <row r="43" customFormat="false" ht="15" hidden="false" customHeight="false" outlineLevel="0" collapsed="false">
      <c r="A43" s="23"/>
      <c r="B43" s="6"/>
      <c r="C43" s="6"/>
      <c r="D43" s="6"/>
      <c r="E43" s="6"/>
      <c r="F43" s="20" t="str">
        <f aca="true">IF(A43="","",A43-TODAY())</f>
        <v/>
      </c>
      <c r="G43" s="6"/>
      <c r="H43" s="21" t="str">
        <f aca="false">IF(A43="","",IF(G43="Yes","Done",IF(F43&lt;0,"PAST DUE",IF(F43&lt;=14,"Due soon","Upcoming"))))</f>
        <v/>
      </c>
    </row>
    <row r="44" customFormat="false" ht="15" hidden="false" customHeight="false" outlineLevel="0" collapsed="false">
      <c r="A44" s="23"/>
      <c r="B44" s="6"/>
      <c r="C44" s="6"/>
      <c r="D44" s="6"/>
      <c r="E44" s="6"/>
      <c r="F44" s="20" t="str">
        <f aca="true">IF(A44="","",A44-TODAY())</f>
        <v/>
      </c>
      <c r="G44" s="6"/>
      <c r="H44" s="21" t="str">
        <f aca="false">IF(A44="","",IF(G44="Yes","Done",IF(F44&lt;0,"PAST DUE",IF(F44&lt;=14,"Due soon","Upcoming"))))</f>
        <v/>
      </c>
    </row>
    <row r="45" customFormat="false" ht="15" hidden="false" customHeight="false" outlineLevel="0" collapsed="false">
      <c r="A45" s="23"/>
      <c r="B45" s="6"/>
      <c r="C45" s="6"/>
      <c r="D45" s="6"/>
      <c r="E45" s="6"/>
      <c r="F45" s="20" t="str">
        <f aca="true">IF(A45="","",A45-TODAY())</f>
        <v/>
      </c>
      <c r="G45" s="6"/>
      <c r="H45" s="21" t="str">
        <f aca="false">IF(A45="","",IF(G45="Yes","Done",IF(F45&lt;0,"PAST DUE",IF(F45&lt;=14,"Due soon","Upcoming"))))</f>
        <v/>
      </c>
    </row>
    <row r="46" customFormat="false" ht="15" hidden="false" customHeight="false" outlineLevel="0" collapsed="false">
      <c r="A46" s="23"/>
      <c r="B46" s="6"/>
      <c r="C46" s="6"/>
      <c r="D46" s="6"/>
      <c r="E46" s="6"/>
      <c r="F46" s="20" t="str">
        <f aca="true">IF(A46="","",A46-TODAY())</f>
        <v/>
      </c>
      <c r="G46" s="6"/>
      <c r="H46" s="21" t="str">
        <f aca="false">IF(A46="","",IF(G46="Yes","Done",IF(F46&lt;0,"PAST DUE",IF(F46&lt;=14,"Due soon","Upcoming"))))</f>
        <v/>
      </c>
    </row>
    <row r="47" customFormat="false" ht="15" hidden="false" customHeight="false" outlineLevel="0" collapsed="false">
      <c r="A47" s="23"/>
      <c r="B47" s="6"/>
      <c r="C47" s="6"/>
      <c r="D47" s="6"/>
      <c r="E47" s="6"/>
      <c r="F47" s="20" t="str">
        <f aca="true">IF(A47="","",A47-TODAY())</f>
        <v/>
      </c>
      <c r="G47" s="6"/>
      <c r="H47" s="21" t="str">
        <f aca="false">IF(A47="","",IF(G47="Yes","Done",IF(F47&lt;0,"PAST DUE",IF(F47&lt;=14,"Due soon","Upcoming"))))</f>
        <v/>
      </c>
    </row>
    <row r="48" customFormat="false" ht="15" hidden="false" customHeight="false" outlineLevel="0" collapsed="false">
      <c r="A48" s="23"/>
      <c r="B48" s="6"/>
      <c r="C48" s="6"/>
      <c r="D48" s="6"/>
      <c r="E48" s="6"/>
      <c r="F48" s="20" t="str">
        <f aca="true">IF(A48="","",A48-TODAY())</f>
        <v/>
      </c>
      <c r="G48" s="6"/>
      <c r="H48" s="21" t="str">
        <f aca="false">IF(A48="","",IF(G48="Yes","Done",IF(F48&lt;0,"PAST DUE",IF(F48&lt;=14,"Due soon","Upcoming"))))</f>
        <v/>
      </c>
    </row>
  </sheetData>
  <conditionalFormatting sqref="H8:H48">
    <cfRule type="cellIs" priority="2" operator="equal" aboveAverage="0" equalAverage="0" bottom="0" percent="0" rank="0" text="" dxfId="0">
      <formula>"PAST DUE"</formula>
    </cfRule>
    <cfRule type="cellIs" priority="3" operator="equal" aboveAverage="0" equalAverage="0" bottom="0" percent="0" rank="0" text="" dxfId="1">
      <formula>"Done"</formula>
    </cfRule>
    <cfRule type="cellIs" priority="4" operator="equal" aboveAverage="0" equalAverage="0" bottom="0" percent="0" rank="0" text="" dxfId="2">
      <formula>"Due soon"</formula>
    </cfRule>
  </conditionalFormatting>
  <dataValidations count="1">
    <dataValidation allowBlank="true" errorStyle="stop" operator="between" showDropDown="false" showErrorMessage="false" showInputMessage="false" sqref="G8:G48" type="list">
      <formula1>"Yes,No,N/A"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