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Asset Register"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<sst xmlns="http://schemas.openxmlformats.org/spreadsheetml/2006/main" count="71" uniqueCount="66">
  <si>
    <t xml:space="preserve">Fixed Asset &amp; Depreciation Schedule</t>
  </si>
  <si>
    <t xml:space="preserve">Bean Counter Buddy · Free template</t>
  </si>
  <si>
    <t xml:space="preserve">A fixed asset register with straight-line book depreciation: monthly depreciation, accumulated depreciation to date, current-year expense, and net book value — plus the monthly journal entry.</t>
  </si>
  <si>
    <t xml:space="preserve">HOW TO USE</t>
  </si>
  <si>
    <t xml:space="preserve">1.</t>
  </si>
  <si>
    <t xml:space="preserve">Enter the report date (usually month-end) and fiscal year-end at the top.</t>
  </si>
  <si>
    <t xml:space="preserve">2.</t>
  </si>
  <si>
    <t xml:space="preserve">Add each asset: description, category, date placed in service, cost, salvage value, and useful life in years.</t>
  </si>
  <si>
    <t xml:space="preserve">3.</t>
  </si>
  <si>
    <t xml:space="preserve">Depreciation uses a full-month convention: an asset starts depreciating in the month it's placed in service.</t>
  </si>
  <si>
    <t xml:space="preserve">4.</t>
  </si>
  <si>
    <t xml:space="preserve">Accumulated depreciation, current-year expense, and net book value calculate automatically and stop at cost − salvage.</t>
  </si>
  <si>
    <t xml:space="preserve">5.</t>
  </si>
  <si>
    <t xml:space="preserve">Mark disposed assets with a disposal date; they stop depreciating after that month.</t>
  </si>
  <si>
    <t xml:space="preserve">6.</t>
  </si>
  <si>
    <t xml:space="preserve">Post the monthly journal entry shown at the bottom.</t>
  </si>
  <si>
    <t xml:space="preserve">COLOR KEY</t>
  </si>
  <si>
    <t xml:space="preserve">Blue text on yellow = input cells you fill in</t>
  </si>
  <si>
    <t xml:space="preserve">Black text = formulas that calculate automatically (no need to edit)</t>
  </si>
  <si>
    <t xml:space="preserve">NOTES</t>
  </si>
  <si>
    <t xml:space="preserve">This is a book (GAAP) schedule. Tax depreciation (MACRS, Section 179, bonus) usually differs — see our Depreciation Methods Cheat Sheet.</t>
  </si>
  <si>
    <t xml:space="preserve">This template is provided for general informational purposes and is not tax, legal, or accounting advice. Confirm rates and rules with your CPA or the relevant agency before relying on them.</t>
  </si>
  <si>
    <t xml:space="preserve">Fixed Asset Register</t>
  </si>
  <si>
    <t xml:space="preserve">Bean Counter Buddy</t>
  </si>
  <si>
    <t xml:space="preserve">Legend:</t>
  </si>
  <si>
    <t xml:space="preserve">Input (edit me)</t>
  </si>
  <si>
    <t xml:space="preserve">Formula (auto)</t>
  </si>
  <si>
    <t xml:space="preserve">Report date</t>
  </si>
  <si>
    <t xml:space="preserve">Fiscal year-end</t>
  </si>
  <si>
    <t xml:space="preserve">Asset ID</t>
  </si>
  <si>
    <t xml:space="preserve">Description</t>
  </si>
  <si>
    <t xml:space="preserve">Category</t>
  </si>
  <si>
    <t xml:space="preserve">In-Service Date</t>
  </si>
  <si>
    <t xml:space="preserve">Cost</t>
  </si>
  <si>
    <t xml:space="preserve">Salvage</t>
  </si>
  <si>
    <t xml:space="preserve">Life (yrs)</t>
  </si>
  <si>
    <t xml:space="preserve">Disposal Date</t>
  </si>
  <si>
    <t xml:space="preserve">Monthly Depr.</t>
  </si>
  <si>
    <t xml:space="preserve">Accum. Depr. (report date)</t>
  </si>
  <si>
    <t xml:space="preserve">Current FY Depr.</t>
  </si>
  <si>
    <t xml:space="preserve">Net Book Value</t>
  </si>
  <si>
    <t xml:space="preserve">Months Remaining</t>
  </si>
  <si>
    <t xml:space="preserve">Report-Month Depr.</t>
  </si>
  <si>
    <t xml:space="preserve">FA-001</t>
  </si>
  <si>
    <t xml:space="preserve">Dell laptops (5)</t>
  </si>
  <si>
    <t xml:space="preserve">Computer Equipment</t>
  </si>
  <si>
    <t xml:space="preserve">FA-002</t>
  </si>
  <si>
    <t xml:space="preserve">Office furniture</t>
  </si>
  <si>
    <t xml:space="preserve">Furniture &amp; Fixtures</t>
  </si>
  <si>
    <t xml:space="preserve">FA-003</t>
  </si>
  <si>
    <t xml:space="preserve">Delivery van</t>
  </si>
  <si>
    <t xml:space="preserve">Vehicles</t>
  </si>
  <si>
    <t xml:space="preserve">TOTALS</t>
  </si>
  <si>
    <t xml:space="preserve">MONTHLY JOURNAL ENTRY (report month)</t>
  </si>
  <si>
    <t xml:space="preserve">BY CATEGORY</t>
  </si>
  <si>
    <t xml:space="preserve">Account</t>
  </si>
  <si>
    <t xml:space="preserve">Debit</t>
  </si>
  <si>
    <t xml:space="preserve">Credit</t>
  </si>
  <si>
    <t xml:space="preserve">Accum. Depr.</t>
  </si>
  <si>
    <t xml:space="preserve">NBV</t>
  </si>
  <si>
    <t xml:space="preserve">Depreciation Expense</t>
  </si>
  <si>
    <t xml:space="preserve">   Accumulated Depreciation</t>
  </si>
  <si>
    <t xml:space="preserve">Machinery &amp; Equipment</t>
  </si>
  <si>
    <t xml:space="preserve">Leasehold Improvements</t>
  </si>
  <si>
    <t xml:space="preserve">Software</t>
  </si>
  <si>
    <t xml:space="preserve">Other</t>
  </si>
</sst>
</file>

<file path=xl/styles.xml><?xml version="1.0" encoding="utf-8"?>
<styleSheet xmlns="http://schemas.openxmlformats.org/spreadsheetml/2006/main">
  <numFmts count="6">
    <numFmt numFmtId="164" formatCode="General"/>
    <numFmt numFmtId="165" formatCode="mm/dd/yyyy"/>
    <numFmt numFmtId="166" formatCode="\$#,##0.00;&quot;($&quot;#,##0.00\);\-"/>
    <numFmt numFmtId="167" formatCode="0.0"/>
    <numFmt numFmtId="168" formatCode="#,##0;\(#,##0\);\-"/>
    <numFmt numFmtId="169" formatCode="\$#,##0;&quot;($&quot;#,##0\);\-"/>
  </numFmts>
  <fonts count="20">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9"/>
      <color rgb="FFFFFFFF"/>
      <name val="Arial"/>
      <family val="0"/>
      <charset val="1"/>
    </font>
    <font>
      <sz val="10"/>
      <color rgb="FF000000"/>
      <name val="Arial"/>
      <family val="0"/>
      <charset val="1"/>
    </font>
    <font>
      <b val="true"/>
      <sz val="10"/>
      <color rgb="FF00000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3">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2" borderId="1"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4" fontId="17" fillId="4" borderId="1" xfId="0" applyFont="true" applyBorder="true" applyAlignment="true" applyProtection="false">
      <alignment horizontal="center" vertical="center" textRotation="0" wrapText="tru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6" fontId="18" fillId="0" borderId="0" xfId="0" applyFont="true" applyBorder="false" applyAlignment="false" applyProtection="false">
      <alignment horizontal="general" vertical="bottom" textRotation="0" wrapText="false" indent="0" shrinkToFit="false"/>
      <protection locked="true" hidden="false"/>
    </xf>
    <xf numFmtId="168" fontId="18" fillId="0" borderId="0" xfId="0" applyFont="true" applyBorder="false" applyAlignment="false" applyProtection="false">
      <alignment horizontal="general" vertical="bottom" textRotation="0" wrapText="false" indent="0" shrinkToFit="false"/>
      <protection locked="true" hidden="false"/>
    </xf>
    <xf numFmtId="166" fontId="19" fillId="0" borderId="2"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9" fontId="1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F2F5F9"/>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22.05" hidden="false" customHeight="false" outlineLevel="0" collapsed="false">
      <c r="B1" s="1" t="s">
        <v>0</v>
      </c>
    </row>
    <row r="2" customFormat="false" ht="15" hidden="false" customHeight="false" outlineLevel="0" collapsed="false">
      <c r="B2" s="2" t="s">
        <v>1</v>
      </c>
    </row>
    <row r="4" customFormat="false" ht="45" hidden="false" customHeight="true" outlineLevel="0" collapsed="false">
      <c r="B4" s="3" t="s">
        <v>2</v>
      </c>
    </row>
    <row r="6" customFormat="false" ht="15" hidden="false" customHeight="false" outlineLevel="0" collapsed="false">
      <c r="B6" s="4" t="s">
        <v>3</v>
      </c>
    </row>
    <row r="7" customFormat="false" ht="15.75" hidden="false" customHeight="true" outlineLevel="0" collapsed="false">
      <c r="A7" s="4" t="s">
        <v>4</v>
      </c>
      <c r="B7" s="3" t="s">
        <v>5</v>
      </c>
    </row>
    <row r="8" customFormat="false" ht="30" hidden="false" customHeight="true" outlineLevel="0" collapsed="false">
      <c r="A8" s="4" t="s">
        <v>6</v>
      </c>
      <c r="B8" s="3" t="s">
        <v>7</v>
      </c>
    </row>
    <row r="9" customFormat="false" ht="30" hidden="false" customHeight="true" outlineLevel="0" collapsed="false">
      <c r="A9" s="4" t="s">
        <v>8</v>
      </c>
      <c r="B9" s="3" t="s">
        <v>9</v>
      </c>
    </row>
    <row r="10" customFormat="false" ht="30" hidden="false" customHeight="true" outlineLevel="0" collapsed="false">
      <c r="A10" s="4" t="s">
        <v>10</v>
      </c>
      <c r="B10" s="3" t="s">
        <v>11</v>
      </c>
    </row>
    <row r="11" customFormat="false" ht="15.75" hidden="false" customHeight="true" outlineLevel="0" collapsed="false">
      <c r="A11" s="4" t="s">
        <v>12</v>
      </c>
      <c r="B11" s="3" t="s">
        <v>13</v>
      </c>
    </row>
    <row r="12" customFormat="false" ht="15.75" hidden="false" customHeight="true" outlineLevel="0" collapsed="false">
      <c r="A12" s="4" t="s">
        <v>14</v>
      </c>
      <c r="B12" s="3" t="s">
        <v>15</v>
      </c>
    </row>
    <row r="14" customFormat="false" ht="15" hidden="false" customHeight="false" outlineLevel="0" collapsed="false">
      <c r="B14" s="4" t="s">
        <v>16</v>
      </c>
    </row>
    <row r="15" customFormat="false" ht="15" hidden="false" customHeight="false" outlineLevel="0" collapsed="false">
      <c r="B15" s="5" t="s">
        <v>17</v>
      </c>
    </row>
    <row r="16" customFormat="false" ht="15" hidden="false" customHeight="false" outlineLevel="0" collapsed="false">
      <c r="B16" s="6" t="s">
        <v>18</v>
      </c>
    </row>
    <row r="18" customFormat="false" ht="15" hidden="false" customHeight="false" outlineLevel="0" collapsed="false">
      <c r="B18" s="4" t="s">
        <v>19</v>
      </c>
    </row>
    <row r="19" customFormat="false" ht="27.75" hidden="false" customHeight="true" outlineLevel="0" collapsed="false">
      <c r="B19" s="7" t="s">
        <v>20</v>
      </c>
    </row>
    <row r="21" customFormat="false" ht="25.5" hidden="false" customHeight="true" outlineLevel="0" collapsed="false">
      <c r="B21" s="8" t="s">
        <v>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30"/>
    <col collapsed="false" customWidth="true" hidden="false" outlineLevel="0" max="3" min="3" style="0" width="16"/>
    <col collapsed="false" customWidth="true" hidden="false" outlineLevel="0" max="4" min="4" style="0" width="12"/>
    <col collapsed="false" customWidth="true" hidden="false" outlineLevel="0" max="5" min="5" style="0" width="13"/>
    <col collapsed="false" customWidth="true" hidden="false" outlineLevel="0" max="6" min="6" style="0" width="11"/>
    <col collapsed="false" customWidth="true" hidden="false" outlineLevel="0" max="7" min="7" style="0" width="8"/>
    <col collapsed="false" customWidth="true" hidden="false" outlineLevel="0" max="9" min="8" style="0" width="12"/>
    <col collapsed="false" customWidth="true" hidden="false" outlineLevel="0" max="12" min="10" style="0" width="14"/>
    <col collapsed="false" customWidth="true" hidden="false" outlineLevel="0" max="13" min="13" style="0" width="11"/>
    <col collapsed="false" customWidth="true" hidden="false" outlineLevel="0" max="14" min="14" style="0" width="13"/>
  </cols>
  <sheetData>
    <row r="1" customFormat="false" ht="19.7" hidden="false" customHeight="false" outlineLevel="0" collapsed="false">
      <c r="A1" s="9" t="s">
        <v>22</v>
      </c>
    </row>
    <row r="2" customFormat="false" ht="15" hidden="false" customHeight="false" outlineLevel="0" collapsed="false">
      <c r="A2" s="2" t="s">
        <v>23</v>
      </c>
    </row>
    <row r="3" customFormat="false" ht="15" hidden="false" customHeight="false" outlineLevel="0" collapsed="false">
      <c r="A3" s="10" t="s">
        <v>24</v>
      </c>
      <c r="B3" s="11" t="s">
        <v>25</v>
      </c>
      <c r="C3" s="12" t="s">
        <v>26</v>
      </c>
    </row>
    <row r="5" customFormat="false" ht="15" hidden="false" customHeight="false" outlineLevel="0" collapsed="false">
      <c r="A5" s="13" t="s">
        <v>27</v>
      </c>
      <c r="C5" s="14" t="n">
        <f aca="true">EOMONTH(TODAY(),-1)</f>
        <v>46295</v>
      </c>
    </row>
    <row r="6" customFormat="false" ht="15" hidden="false" customHeight="false" outlineLevel="0" collapsed="false">
      <c r="A6" s="13" t="s">
        <v>28</v>
      </c>
      <c r="C6" s="14" t="n">
        <f aca="false">DATE(YEAR(C5),12,31)</f>
        <v>46387</v>
      </c>
    </row>
    <row r="8" customFormat="false" ht="30" hidden="false" customHeight="true" outlineLevel="0" collapsed="false">
      <c r="A8" s="15" t="s">
        <v>29</v>
      </c>
      <c r="B8" s="15" t="s">
        <v>30</v>
      </c>
      <c r="C8" s="15" t="s">
        <v>31</v>
      </c>
      <c r="D8" s="15" t="s">
        <v>32</v>
      </c>
      <c r="E8" s="15" t="s">
        <v>33</v>
      </c>
      <c r="F8" s="15" t="s">
        <v>34</v>
      </c>
      <c r="G8" s="15" t="s">
        <v>35</v>
      </c>
      <c r="H8" s="15" t="s">
        <v>36</v>
      </c>
      <c r="I8" s="15" t="s">
        <v>37</v>
      </c>
      <c r="J8" s="15" t="s">
        <v>38</v>
      </c>
      <c r="K8" s="15" t="s">
        <v>39</v>
      </c>
      <c r="L8" s="15" t="s">
        <v>40</v>
      </c>
      <c r="M8" s="15" t="s">
        <v>41</v>
      </c>
      <c r="N8" s="15" t="s">
        <v>42</v>
      </c>
    </row>
    <row r="9" customFormat="false" ht="15" hidden="false" customHeight="false" outlineLevel="0" collapsed="false">
      <c r="A9" s="5" t="s">
        <v>43</v>
      </c>
      <c r="B9" s="5" t="s">
        <v>44</v>
      </c>
      <c r="C9" s="5" t="s">
        <v>45</v>
      </c>
      <c r="D9" s="14" t="n">
        <v>45731</v>
      </c>
      <c r="E9" s="16" t="n">
        <v>7500</v>
      </c>
      <c r="F9" s="16" t="n">
        <v>0</v>
      </c>
      <c r="G9" s="17" t="n">
        <v>3</v>
      </c>
      <c r="H9" s="14"/>
      <c r="I9" s="18" t="n">
        <f aca="false">IF(OR(E9="",N(G9)=0),0,(E9-N(F9))/(G9*12))</f>
        <v>208.333333333333</v>
      </c>
      <c r="J9" s="18" t="n">
        <f aca="false">IF(D9="",0,MIN(E9-N(F9),I9*MAX(0,(YEAR(IF(H9="",$C$5,MIN($C$5,H9)))-YEAR(D9))*12+MONTH(IF(H9="",$C$5,MIN($C$5,H9)))-MONTH(D9)+1)))</f>
        <v>3958.33333333333</v>
      </c>
      <c r="K9" s="18" t="n">
        <f aca="false">IF(D9="",0,MIN(E9-N(F9),I9*MAX(0,(YEAR(IF(H9="",$C$6,MIN($C$6,H9)))-YEAR(D9))*12+MONTH(IF(H9="",$C$6,MIN($C$6,H9)))-MONTH(D9)+1))-MIN(E9-N(F9),I9*MAX(0,(YEAR(IF(H9="",EOMONTH($C$6,-12),MIN(EOMONTH($C$6,-12),H9)))-YEAR(D9))*12+MONTH(IF(H9="",EOMONTH($C$6,-12),MIN(EOMONTH($C$6,-12),H9)))-MONTH(D9)+1)))</f>
        <v>2500</v>
      </c>
      <c r="L9" s="18" t="n">
        <f aca="false">IF(D9="",0,E9-J9)</f>
        <v>3541.66666666667</v>
      </c>
      <c r="M9" s="19" t="n">
        <f aca="false">IF(OR(D9="",N(G9)=0),"",MAX(0,G9*12-MAX(0,(YEAR(IF(H9="",$C$5,MIN($C$5,H9)))-YEAR(D9))*12+MONTH(IF(H9="",$C$5,MIN($C$5,H9)))-MONTH(D9)+1)))</f>
        <v>17</v>
      </c>
      <c r="N9" s="18" t="n">
        <f aca="false">IF(D9="",0,J9-MIN(E9-N(F9),I9*MAX(0,(YEAR(IF(H9="",EOMONTH($C$5,-1),MIN(EOMONTH($C$5,-1),H9)))-YEAR(D9))*12+MONTH(IF(H9="",EOMONTH($C$5,-1),MIN(EOMONTH($C$5,-1),H9)))-MONTH(D9)+1)))</f>
        <v>208.333333333333</v>
      </c>
    </row>
    <row r="10" customFormat="false" ht="15" hidden="false" customHeight="false" outlineLevel="0" collapsed="false">
      <c r="A10" s="5" t="s">
        <v>46</v>
      </c>
      <c r="B10" s="5" t="s">
        <v>47</v>
      </c>
      <c r="C10" s="5" t="s">
        <v>48</v>
      </c>
      <c r="D10" s="14" t="n">
        <v>45474</v>
      </c>
      <c r="E10" s="16" t="n">
        <v>12000</v>
      </c>
      <c r="F10" s="16" t="n">
        <v>1000</v>
      </c>
      <c r="G10" s="17" t="n">
        <v>7</v>
      </c>
      <c r="H10" s="14"/>
      <c r="I10" s="18" t="n">
        <f aca="false">IF(OR(E10="",N(G10)=0),0,(E10-N(F10))/(G10*12))</f>
        <v>130.952380952381</v>
      </c>
      <c r="J10" s="18" t="n">
        <f aca="false">IF(D10="",0,MIN(E10-N(F10),I10*MAX(0,(YEAR(IF(H10="",$C$5,MIN($C$5,H10)))-YEAR(D10))*12+MONTH(IF(H10="",$C$5,MIN($C$5,H10)))-MONTH(D10)+1)))</f>
        <v>3535.71428571429</v>
      </c>
      <c r="K10" s="18" t="n">
        <f aca="false">IF(D10="",0,MIN(E10-N(F10),I10*MAX(0,(YEAR(IF(H10="",$C$6,MIN($C$6,H10)))-YEAR(D10))*12+MONTH(IF(H10="",$C$6,MIN($C$6,H10)))-MONTH(D10)+1))-MIN(E10-N(F10),I10*MAX(0,(YEAR(IF(H10="",EOMONTH($C$6,-12),MIN(EOMONTH($C$6,-12),H10)))-YEAR(D10))*12+MONTH(IF(H10="",EOMONTH($C$6,-12),MIN(EOMONTH($C$6,-12),H10)))-MONTH(D10)+1)))</f>
        <v>1571.42857142857</v>
      </c>
      <c r="L10" s="18" t="n">
        <f aca="false">IF(D10="",0,E10-J10)</f>
        <v>8464.28571428571</v>
      </c>
      <c r="M10" s="19" t="n">
        <f aca="false">IF(OR(D10="",N(G10)=0),"",MAX(0,G10*12-MAX(0,(YEAR(IF(H10="",$C$5,MIN($C$5,H10)))-YEAR(D10))*12+MONTH(IF(H10="",$C$5,MIN($C$5,H10)))-MONTH(D10)+1)))</f>
        <v>57</v>
      </c>
      <c r="N10" s="18" t="n">
        <f aca="false">IF(D10="",0,J10-MIN(E10-N(F10),I10*MAX(0,(YEAR(IF(H10="",EOMONTH($C$5,-1),MIN(EOMONTH($C$5,-1),H10)))-YEAR(D10))*12+MONTH(IF(H10="",EOMONTH($C$5,-1),MIN(EOMONTH($C$5,-1),H10)))-MONTH(D10)+1)))</f>
        <v>130.952380952381</v>
      </c>
    </row>
    <row r="11" customFormat="false" ht="15" hidden="false" customHeight="false" outlineLevel="0" collapsed="false">
      <c r="A11" s="5" t="s">
        <v>49</v>
      </c>
      <c r="B11" s="5" t="s">
        <v>50</v>
      </c>
      <c r="C11" s="5" t="s">
        <v>51</v>
      </c>
      <c r="D11" s="14" t="n">
        <v>46032</v>
      </c>
      <c r="E11" s="16" t="n">
        <v>42000</v>
      </c>
      <c r="F11" s="16" t="n">
        <v>8000</v>
      </c>
      <c r="G11" s="17" t="n">
        <v>5</v>
      </c>
      <c r="H11" s="14"/>
      <c r="I11" s="18" t="n">
        <f aca="false">IF(OR(E11="",N(G11)=0),0,(E11-N(F11))/(G11*12))</f>
        <v>566.666666666667</v>
      </c>
      <c r="J11" s="18" t="n">
        <f aca="false">IF(D11="",0,MIN(E11-N(F11),I11*MAX(0,(YEAR(IF(H11="",$C$5,MIN($C$5,H11)))-YEAR(D11))*12+MONTH(IF(H11="",$C$5,MIN($C$5,H11)))-MONTH(D11)+1)))</f>
        <v>5100</v>
      </c>
      <c r="K11" s="18" t="n">
        <f aca="false">IF(D11="",0,MIN(E11-N(F11),I11*MAX(0,(YEAR(IF(H11="",$C$6,MIN($C$6,H11)))-YEAR(D11))*12+MONTH(IF(H11="",$C$6,MIN($C$6,H11)))-MONTH(D11)+1))-MIN(E11-N(F11),I11*MAX(0,(YEAR(IF(H11="",EOMONTH($C$6,-12),MIN(EOMONTH($C$6,-12),H11)))-YEAR(D11))*12+MONTH(IF(H11="",EOMONTH($C$6,-12),MIN(EOMONTH($C$6,-12),H11)))-MONTH(D11)+1)))</f>
        <v>6800</v>
      </c>
      <c r="L11" s="18" t="n">
        <f aca="false">IF(D11="",0,E11-J11)</f>
        <v>36900</v>
      </c>
      <c r="M11" s="19" t="n">
        <f aca="false">IF(OR(D11="",N(G11)=0),"",MAX(0,G11*12-MAX(0,(YEAR(IF(H11="",$C$5,MIN($C$5,H11)))-YEAR(D11))*12+MONTH(IF(H11="",$C$5,MIN($C$5,H11)))-MONTH(D11)+1)))</f>
        <v>51</v>
      </c>
      <c r="N11" s="18" t="n">
        <f aca="false">IF(D11="",0,J11-MIN(E11-N(F11),I11*MAX(0,(YEAR(IF(H11="",EOMONTH($C$5,-1),MIN(EOMONTH($C$5,-1),H11)))-YEAR(D11))*12+MONTH(IF(H11="",EOMONTH($C$5,-1),MIN(EOMONTH($C$5,-1),H11)))-MONTH(D11)+1)))</f>
        <v>566.666666666667</v>
      </c>
    </row>
    <row r="12" customFormat="false" ht="15" hidden="false" customHeight="false" outlineLevel="0" collapsed="false">
      <c r="A12" s="5"/>
      <c r="B12" s="5"/>
      <c r="C12" s="5"/>
      <c r="D12" s="14"/>
      <c r="E12" s="16"/>
      <c r="F12" s="16"/>
      <c r="G12" s="17"/>
      <c r="H12" s="14"/>
      <c r="I12" s="18" t="n">
        <f aca="false">IF(OR(E12="",N(G12)=0),0,(E12-N(F12))/(G12*12))</f>
        <v>0</v>
      </c>
      <c r="J12" s="18" t="n">
        <f aca="false">IF(D12="",0,MIN(E12-N(F12),I12*MAX(0,(YEAR(IF(H12="",$C$5,MIN($C$5,H12)))-YEAR(D12))*12+MONTH(IF(H12="",$C$5,MIN($C$5,H12)))-MONTH(D12)+1)))</f>
        <v>0</v>
      </c>
      <c r="K12" s="18" t="n">
        <f aca="false">IF(D12="",0,MIN(E12-N(F12),I12*MAX(0,(YEAR(IF(H12="",$C$6,MIN($C$6,H12)))-YEAR(D12))*12+MONTH(IF(H12="",$C$6,MIN($C$6,H12)))-MONTH(D12)+1))-MIN(E12-N(F12),I12*MAX(0,(YEAR(IF(H12="",EOMONTH($C$6,-12),MIN(EOMONTH($C$6,-12),H12)))-YEAR(D12))*12+MONTH(IF(H12="",EOMONTH($C$6,-12),MIN(EOMONTH($C$6,-12),H12)))-MONTH(D12)+1)))</f>
        <v>0</v>
      </c>
      <c r="L12" s="18" t="n">
        <f aca="false">IF(D12="",0,E12-J12)</f>
        <v>0</v>
      </c>
      <c r="M12" s="19" t="str">
        <f aca="false">IF(OR(D12="",N(G12)=0),"",MAX(0,G12*12-MAX(0,(YEAR(IF(H12="",$C$5,MIN($C$5,H12)))-YEAR(D12))*12+MONTH(IF(H12="",$C$5,MIN($C$5,H12)))-MONTH(D12)+1)))</f>
        <v/>
      </c>
      <c r="N12" s="18" t="n">
        <f aca="false">IF(D12="",0,J12-MIN(E12-N(F12),I12*MAX(0,(YEAR(IF(H12="",EOMONTH($C$5,-1),MIN(EOMONTH($C$5,-1),H12)))-YEAR(D12))*12+MONTH(IF(H12="",EOMONTH($C$5,-1),MIN(EOMONTH($C$5,-1),H12)))-MONTH(D12)+1)))</f>
        <v>0</v>
      </c>
    </row>
    <row r="13" customFormat="false" ht="15" hidden="false" customHeight="false" outlineLevel="0" collapsed="false">
      <c r="A13" s="5"/>
      <c r="B13" s="5"/>
      <c r="C13" s="5"/>
      <c r="D13" s="14"/>
      <c r="E13" s="16"/>
      <c r="F13" s="16"/>
      <c r="G13" s="17"/>
      <c r="H13" s="14"/>
      <c r="I13" s="18" t="n">
        <f aca="false">IF(OR(E13="",N(G13)=0),0,(E13-N(F13))/(G13*12))</f>
        <v>0</v>
      </c>
      <c r="J13" s="18" t="n">
        <f aca="false">IF(D13="",0,MIN(E13-N(F13),I13*MAX(0,(YEAR(IF(H13="",$C$5,MIN($C$5,H13)))-YEAR(D13))*12+MONTH(IF(H13="",$C$5,MIN($C$5,H13)))-MONTH(D13)+1)))</f>
        <v>0</v>
      </c>
      <c r="K13" s="18" t="n">
        <f aca="false">IF(D13="",0,MIN(E13-N(F13),I13*MAX(0,(YEAR(IF(H13="",$C$6,MIN($C$6,H13)))-YEAR(D13))*12+MONTH(IF(H13="",$C$6,MIN($C$6,H13)))-MONTH(D13)+1))-MIN(E13-N(F13),I13*MAX(0,(YEAR(IF(H13="",EOMONTH($C$6,-12),MIN(EOMONTH($C$6,-12),H13)))-YEAR(D13))*12+MONTH(IF(H13="",EOMONTH($C$6,-12),MIN(EOMONTH($C$6,-12),H13)))-MONTH(D13)+1)))</f>
        <v>0</v>
      </c>
      <c r="L13" s="18" t="n">
        <f aca="false">IF(D13="",0,E13-J13)</f>
        <v>0</v>
      </c>
      <c r="M13" s="19" t="str">
        <f aca="false">IF(OR(D13="",N(G13)=0),"",MAX(0,G13*12-MAX(0,(YEAR(IF(H13="",$C$5,MIN($C$5,H13)))-YEAR(D13))*12+MONTH(IF(H13="",$C$5,MIN($C$5,H13)))-MONTH(D13)+1)))</f>
        <v/>
      </c>
      <c r="N13" s="18" t="n">
        <f aca="false">IF(D13="",0,J13-MIN(E13-N(F13),I13*MAX(0,(YEAR(IF(H13="",EOMONTH($C$5,-1),MIN(EOMONTH($C$5,-1),H13)))-YEAR(D13))*12+MONTH(IF(H13="",EOMONTH($C$5,-1),MIN(EOMONTH($C$5,-1),H13)))-MONTH(D13)+1)))</f>
        <v>0</v>
      </c>
    </row>
    <row r="14" customFormat="false" ht="15" hidden="false" customHeight="false" outlineLevel="0" collapsed="false">
      <c r="A14" s="5"/>
      <c r="B14" s="5"/>
      <c r="C14" s="5"/>
      <c r="D14" s="14"/>
      <c r="E14" s="16"/>
      <c r="F14" s="16"/>
      <c r="G14" s="17"/>
      <c r="H14" s="14"/>
      <c r="I14" s="18" t="n">
        <f aca="false">IF(OR(E14="",N(G14)=0),0,(E14-N(F14))/(G14*12))</f>
        <v>0</v>
      </c>
      <c r="J14" s="18" t="n">
        <f aca="false">IF(D14="",0,MIN(E14-N(F14),I14*MAX(0,(YEAR(IF(H14="",$C$5,MIN($C$5,H14)))-YEAR(D14))*12+MONTH(IF(H14="",$C$5,MIN($C$5,H14)))-MONTH(D14)+1)))</f>
        <v>0</v>
      </c>
      <c r="K14" s="18" t="n">
        <f aca="false">IF(D14="",0,MIN(E14-N(F14),I14*MAX(0,(YEAR(IF(H14="",$C$6,MIN($C$6,H14)))-YEAR(D14))*12+MONTH(IF(H14="",$C$6,MIN($C$6,H14)))-MONTH(D14)+1))-MIN(E14-N(F14),I14*MAX(0,(YEAR(IF(H14="",EOMONTH($C$6,-12),MIN(EOMONTH($C$6,-12),H14)))-YEAR(D14))*12+MONTH(IF(H14="",EOMONTH($C$6,-12),MIN(EOMONTH($C$6,-12),H14)))-MONTH(D14)+1)))</f>
        <v>0</v>
      </c>
      <c r="L14" s="18" t="n">
        <f aca="false">IF(D14="",0,E14-J14)</f>
        <v>0</v>
      </c>
      <c r="M14" s="19" t="str">
        <f aca="false">IF(OR(D14="",N(G14)=0),"",MAX(0,G14*12-MAX(0,(YEAR(IF(H14="",$C$5,MIN($C$5,H14)))-YEAR(D14))*12+MONTH(IF(H14="",$C$5,MIN($C$5,H14)))-MONTH(D14)+1)))</f>
        <v/>
      </c>
      <c r="N14" s="18" t="n">
        <f aca="false">IF(D14="",0,J14-MIN(E14-N(F14),I14*MAX(0,(YEAR(IF(H14="",EOMONTH($C$5,-1),MIN(EOMONTH($C$5,-1),H14)))-YEAR(D14))*12+MONTH(IF(H14="",EOMONTH($C$5,-1),MIN(EOMONTH($C$5,-1),H14)))-MONTH(D14)+1)))</f>
        <v>0</v>
      </c>
    </row>
    <row r="15" customFormat="false" ht="15" hidden="false" customHeight="false" outlineLevel="0" collapsed="false">
      <c r="A15" s="5"/>
      <c r="B15" s="5"/>
      <c r="C15" s="5"/>
      <c r="D15" s="14"/>
      <c r="E15" s="16"/>
      <c r="F15" s="16"/>
      <c r="G15" s="17"/>
      <c r="H15" s="14"/>
      <c r="I15" s="18" t="n">
        <f aca="false">IF(OR(E15="",N(G15)=0),0,(E15-N(F15))/(G15*12))</f>
        <v>0</v>
      </c>
      <c r="J15" s="18" t="n">
        <f aca="false">IF(D15="",0,MIN(E15-N(F15),I15*MAX(0,(YEAR(IF(H15="",$C$5,MIN($C$5,H15)))-YEAR(D15))*12+MONTH(IF(H15="",$C$5,MIN($C$5,H15)))-MONTH(D15)+1)))</f>
        <v>0</v>
      </c>
      <c r="K15" s="18" t="n">
        <f aca="false">IF(D15="",0,MIN(E15-N(F15),I15*MAX(0,(YEAR(IF(H15="",$C$6,MIN($C$6,H15)))-YEAR(D15))*12+MONTH(IF(H15="",$C$6,MIN($C$6,H15)))-MONTH(D15)+1))-MIN(E15-N(F15),I15*MAX(0,(YEAR(IF(H15="",EOMONTH($C$6,-12),MIN(EOMONTH($C$6,-12),H15)))-YEAR(D15))*12+MONTH(IF(H15="",EOMONTH($C$6,-12),MIN(EOMONTH($C$6,-12),H15)))-MONTH(D15)+1)))</f>
        <v>0</v>
      </c>
      <c r="L15" s="18" t="n">
        <f aca="false">IF(D15="",0,E15-J15)</f>
        <v>0</v>
      </c>
      <c r="M15" s="19" t="str">
        <f aca="false">IF(OR(D15="",N(G15)=0),"",MAX(0,G15*12-MAX(0,(YEAR(IF(H15="",$C$5,MIN($C$5,H15)))-YEAR(D15))*12+MONTH(IF(H15="",$C$5,MIN($C$5,H15)))-MONTH(D15)+1)))</f>
        <v/>
      </c>
      <c r="N15" s="18" t="n">
        <f aca="false">IF(D15="",0,J15-MIN(E15-N(F15),I15*MAX(0,(YEAR(IF(H15="",EOMONTH($C$5,-1),MIN(EOMONTH($C$5,-1),H15)))-YEAR(D15))*12+MONTH(IF(H15="",EOMONTH($C$5,-1),MIN(EOMONTH($C$5,-1),H15)))-MONTH(D15)+1)))</f>
        <v>0</v>
      </c>
    </row>
    <row r="16" customFormat="false" ht="15" hidden="false" customHeight="false" outlineLevel="0" collapsed="false">
      <c r="A16" s="5"/>
      <c r="B16" s="5"/>
      <c r="C16" s="5"/>
      <c r="D16" s="14"/>
      <c r="E16" s="16"/>
      <c r="F16" s="16"/>
      <c r="G16" s="17"/>
      <c r="H16" s="14"/>
      <c r="I16" s="18" t="n">
        <f aca="false">IF(OR(E16="",N(G16)=0),0,(E16-N(F16))/(G16*12))</f>
        <v>0</v>
      </c>
      <c r="J16" s="18" t="n">
        <f aca="false">IF(D16="",0,MIN(E16-N(F16),I16*MAX(0,(YEAR(IF(H16="",$C$5,MIN($C$5,H16)))-YEAR(D16))*12+MONTH(IF(H16="",$C$5,MIN($C$5,H16)))-MONTH(D16)+1)))</f>
        <v>0</v>
      </c>
      <c r="K16" s="18" t="n">
        <f aca="false">IF(D16="",0,MIN(E16-N(F16),I16*MAX(0,(YEAR(IF(H16="",$C$6,MIN($C$6,H16)))-YEAR(D16))*12+MONTH(IF(H16="",$C$6,MIN($C$6,H16)))-MONTH(D16)+1))-MIN(E16-N(F16),I16*MAX(0,(YEAR(IF(H16="",EOMONTH($C$6,-12),MIN(EOMONTH($C$6,-12),H16)))-YEAR(D16))*12+MONTH(IF(H16="",EOMONTH($C$6,-12),MIN(EOMONTH($C$6,-12),H16)))-MONTH(D16)+1)))</f>
        <v>0</v>
      </c>
      <c r="L16" s="18" t="n">
        <f aca="false">IF(D16="",0,E16-J16)</f>
        <v>0</v>
      </c>
      <c r="M16" s="19" t="str">
        <f aca="false">IF(OR(D16="",N(G16)=0),"",MAX(0,G16*12-MAX(0,(YEAR(IF(H16="",$C$5,MIN($C$5,H16)))-YEAR(D16))*12+MONTH(IF(H16="",$C$5,MIN($C$5,H16)))-MONTH(D16)+1)))</f>
        <v/>
      </c>
      <c r="N16" s="18" t="n">
        <f aca="false">IF(D16="",0,J16-MIN(E16-N(F16),I16*MAX(0,(YEAR(IF(H16="",EOMONTH($C$5,-1),MIN(EOMONTH($C$5,-1),H16)))-YEAR(D16))*12+MONTH(IF(H16="",EOMONTH($C$5,-1),MIN(EOMONTH($C$5,-1),H16)))-MONTH(D16)+1)))</f>
        <v>0</v>
      </c>
    </row>
    <row r="17" customFormat="false" ht="15" hidden="false" customHeight="false" outlineLevel="0" collapsed="false">
      <c r="A17" s="5"/>
      <c r="B17" s="5"/>
      <c r="C17" s="5"/>
      <c r="D17" s="14"/>
      <c r="E17" s="16"/>
      <c r="F17" s="16"/>
      <c r="G17" s="17"/>
      <c r="H17" s="14"/>
      <c r="I17" s="18" t="n">
        <f aca="false">IF(OR(E17="",N(G17)=0),0,(E17-N(F17))/(G17*12))</f>
        <v>0</v>
      </c>
      <c r="J17" s="18" t="n">
        <f aca="false">IF(D17="",0,MIN(E17-N(F17),I17*MAX(0,(YEAR(IF(H17="",$C$5,MIN($C$5,H17)))-YEAR(D17))*12+MONTH(IF(H17="",$C$5,MIN($C$5,H17)))-MONTH(D17)+1)))</f>
        <v>0</v>
      </c>
      <c r="K17" s="18" t="n">
        <f aca="false">IF(D17="",0,MIN(E17-N(F17),I17*MAX(0,(YEAR(IF(H17="",$C$6,MIN($C$6,H17)))-YEAR(D17))*12+MONTH(IF(H17="",$C$6,MIN($C$6,H17)))-MONTH(D17)+1))-MIN(E17-N(F17),I17*MAX(0,(YEAR(IF(H17="",EOMONTH($C$6,-12),MIN(EOMONTH($C$6,-12),H17)))-YEAR(D17))*12+MONTH(IF(H17="",EOMONTH($C$6,-12),MIN(EOMONTH($C$6,-12),H17)))-MONTH(D17)+1)))</f>
        <v>0</v>
      </c>
      <c r="L17" s="18" t="n">
        <f aca="false">IF(D17="",0,E17-J17)</f>
        <v>0</v>
      </c>
      <c r="M17" s="19" t="str">
        <f aca="false">IF(OR(D17="",N(G17)=0),"",MAX(0,G17*12-MAX(0,(YEAR(IF(H17="",$C$5,MIN($C$5,H17)))-YEAR(D17))*12+MONTH(IF(H17="",$C$5,MIN($C$5,H17)))-MONTH(D17)+1)))</f>
        <v/>
      </c>
      <c r="N17" s="18" t="n">
        <f aca="false">IF(D17="",0,J17-MIN(E17-N(F17),I17*MAX(0,(YEAR(IF(H17="",EOMONTH($C$5,-1),MIN(EOMONTH($C$5,-1),H17)))-YEAR(D17))*12+MONTH(IF(H17="",EOMONTH($C$5,-1),MIN(EOMONTH($C$5,-1),H17)))-MONTH(D17)+1)))</f>
        <v>0</v>
      </c>
    </row>
    <row r="18" customFormat="false" ht="15" hidden="false" customHeight="false" outlineLevel="0" collapsed="false">
      <c r="A18" s="5"/>
      <c r="B18" s="5"/>
      <c r="C18" s="5"/>
      <c r="D18" s="14"/>
      <c r="E18" s="16"/>
      <c r="F18" s="16"/>
      <c r="G18" s="17"/>
      <c r="H18" s="14"/>
      <c r="I18" s="18" t="n">
        <f aca="false">IF(OR(E18="",N(G18)=0),0,(E18-N(F18))/(G18*12))</f>
        <v>0</v>
      </c>
      <c r="J18" s="18" t="n">
        <f aca="false">IF(D18="",0,MIN(E18-N(F18),I18*MAX(0,(YEAR(IF(H18="",$C$5,MIN($C$5,H18)))-YEAR(D18))*12+MONTH(IF(H18="",$C$5,MIN($C$5,H18)))-MONTH(D18)+1)))</f>
        <v>0</v>
      </c>
      <c r="K18" s="18" t="n">
        <f aca="false">IF(D18="",0,MIN(E18-N(F18),I18*MAX(0,(YEAR(IF(H18="",$C$6,MIN($C$6,H18)))-YEAR(D18))*12+MONTH(IF(H18="",$C$6,MIN($C$6,H18)))-MONTH(D18)+1))-MIN(E18-N(F18),I18*MAX(0,(YEAR(IF(H18="",EOMONTH($C$6,-12),MIN(EOMONTH($C$6,-12),H18)))-YEAR(D18))*12+MONTH(IF(H18="",EOMONTH($C$6,-12),MIN(EOMONTH($C$6,-12),H18)))-MONTH(D18)+1)))</f>
        <v>0</v>
      </c>
      <c r="L18" s="18" t="n">
        <f aca="false">IF(D18="",0,E18-J18)</f>
        <v>0</v>
      </c>
      <c r="M18" s="19" t="str">
        <f aca="false">IF(OR(D18="",N(G18)=0),"",MAX(0,G18*12-MAX(0,(YEAR(IF(H18="",$C$5,MIN($C$5,H18)))-YEAR(D18))*12+MONTH(IF(H18="",$C$5,MIN($C$5,H18)))-MONTH(D18)+1)))</f>
        <v/>
      </c>
      <c r="N18" s="18" t="n">
        <f aca="false">IF(D18="",0,J18-MIN(E18-N(F18),I18*MAX(0,(YEAR(IF(H18="",EOMONTH($C$5,-1),MIN(EOMONTH($C$5,-1),H18)))-YEAR(D18))*12+MONTH(IF(H18="",EOMONTH($C$5,-1),MIN(EOMONTH($C$5,-1),H18)))-MONTH(D18)+1)))</f>
        <v>0</v>
      </c>
    </row>
    <row r="19" customFormat="false" ht="15" hidden="false" customHeight="false" outlineLevel="0" collapsed="false">
      <c r="A19" s="5"/>
      <c r="B19" s="5"/>
      <c r="C19" s="5"/>
      <c r="D19" s="14"/>
      <c r="E19" s="16"/>
      <c r="F19" s="16"/>
      <c r="G19" s="17"/>
      <c r="H19" s="14"/>
      <c r="I19" s="18" t="n">
        <f aca="false">IF(OR(E19="",N(G19)=0),0,(E19-N(F19))/(G19*12))</f>
        <v>0</v>
      </c>
      <c r="J19" s="18" t="n">
        <f aca="false">IF(D19="",0,MIN(E19-N(F19),I19*MAX(0,(YEAR(IF(H19="",$C$5,MIN($C$5,H19)))-YEAR(D19))*12+MONTH(IF(H19="",$C$5,MIN($C$5,H19)))-MONTH(D19)+1)))</f>
        <v>0</v>
      </c>
      <c r="K19" s="18" t="n">
        <f aca="false">IF(D19="",0,MIN(E19-N(F19),I19*MAX(0,(YEAR(IF(H19="",$C$6,MIN($C$6,H19)))-YEAR(D19))*12+MONTH(IF(H19="",$C$6,MIN($C$6,H19)))-MONTH(D19)+1))-MIN(E19-N(F19),I19*MAX(0,(YEAR(IF(H19="",EOMONTH($C$6,-12),MIN(EOMONTH($C$6,-12),H19)))-YEAR(D19))*12+MONTH(IF(H19="",EOMONTH($C$6,-12),MIN(EOMONTH($C$6,-12),H19)))-MONTH(D19)+1)))</f>
        <v>0</v>
      </c>
      <c r="L19" s="18" t="n">
        <f aca="false">IF(D19="",0,E19-J19)</f>
        <v>0</v>
      </c>
      <c r="M19" s="19" t="str">
        <f aca="false">IF(OR(D19="",N(G19)=0),"",MAX(0,G19*12-MAX(0,(YEAR(IF(H19="",$C$5,MIN($C$5,H19)))-YEAR(D19))*12+MONTH(IF(H19="",$C$5,MIN($C$5,H19)))-MONTH(D19)+1)))</f>
        <v/>
      </c>
      <c r="N19" s="18" t="n">
        <f aca="false">IF(D19="",0,J19-MIN(E19-N(F19),I19*MAX(0,(YEAR(IF(H19="",EOMONTH($C$5,-1),MIN(EOMONTH($C$5,-1),H19)))-YEAR(D19))*12+MONTH(IF(H19="",EOMONTH($C$5,-1),MIN(EOMONTH($C$5,-1),H19)))-MONTH(D19)+1)))</f>
        <v>0</v>
      </c>
    </row>
    <row r="20" customFormat="false" ht="15" hidden="false" customHeight="false" outlineLevel="0" collapsed="false">
      <c r="A20" s="5"/>
      <c r="B20" s="5"/>
      <c r="C20" s="5"/>
      <c r="D20" s="14"/>
      <c r="E20" s="16"/>
      <c r="F20" s="16"/>
      <c r="G20" s="17"/>
      <c r="H20" s="14"/>
      <c r="I20" s="18" t="n">
        <f aca="false">IF(OR(E20="",N(G20)=0),0,(E20-N(F20))/(G20*12))</f>
        <v>0</v>
      </c>
      <c r="J20" s="18" t="n">
        <f aca="false">IF(D20="",0,MIN(E20-N(F20),I20*MAX(0,(YEAR(IF(H20="",$C$5,MIN($C$5,H20)))-YEAR(D20))*12+MONTH(IF(H20="",$C$5,MIN($C$5,H20)))-MONTH(D20)+1)))</f>
        <v>0</v>
      </c>
      <c r="K20" s="18" t="n">
        <f aca="false">IF(D20="",0,MIN(E20-N(F20),I20*MAX(0,(YEAR(IF(H20="",$C$6,MIN($C$6,H20)))-YEAR(D20))*12+MONTH(IF(H20="",$C$6,MIN($C$6,H20)))-MONTH(D20)+1))-MIN(E20-N(F20),I20*MAX(0,(YEAR(IF(H20="",EOMONTH($C$6,-12),MIN(EOMONTH($C$6,-12),H20)))-YEAR(D20))*12+MONTH(IF(H20="",EOMONTH($C$6,-12),MIN(EOMONTH($C$6,-12),H20)))-MONTH(D20)+1)))</f>
        <v>0</v>
      </c>
      <c r="L20" s="18" t="n">
        <f aca="false">IF(D20="",0,E20-J20)</f>
        <v>0</v>
      </c>
      <c r="M20" s="19" t="str">
        <f aca="false">IF(OR(D20="",N(G20)=0),"",MAX(0,G20*12-MAX(0,(YEAR(IF(H20="",$C$5,MIN($C$5,H20)))-YEAR(D20))*12+MONTH(IF(H20="",$C$5,MIN($C$5,H20)))-MONTH(D20)+1)))</f>
        <v/>
      </c>
      <c r="N20" s="18" t="n">
        <f aca="false">IF(D20="",0,J20-MIN(E20-N(F20),I20*MAX(0,(YEAR(IF(H20="",EOMONTH($C$5,-1),MIN(EOMONTH($C$5,-1),H20)))-YEAR(D20))*12+MONTH(IF(H20="",EOMONTH($C$5,-1),MIN(EOMONTH($C$5,-1),H20)))-MONTH(D20)+1)))</f>
        <v>0</v>
      </c>
    </row>
    <row r="21" customFormat="false" ht="15" hidden="false" customHeight="false" outlineLevel="0" collapsed="false">
      <c r="A21" s="5"/>
      <c r="B21" s="5"/>
      <c r="C21" s="5"/>
      <c r="D21" s="14"/>
      <c r="E21" s="16"/>
      <c r="F21" s="16"/>
      <c r="G21" s="17"/>
      <c r="H21" s="14"/>
      <c r="I21" s="18" t="n">
        <f aca="false">IF(OR(E21="",N(G21)=0),0,(E21-N(F21))/(G21*12))</f>
        <v>0</v>
      </c>
      <c r="J21" s="18" t="n">
        <f aca="false">IF(D21="",0,MIN(E21-N(F21),I21*MAX(0,(YEAR(IF(H21="",$C$5,MIN($C$5,H21)))-YEAR(D21))*12+MONTH(IF(H21="",$C$5,MIN($C$5,H21)))-MONTH(D21)+1)))</f>
        <v>0</v>
      </c>
      <c r="K21" s="18" t="n">
        <f aca="false">IF(D21="",0,MIN(E21-N(F21),I21*MAX(0,(YEAR(IF(H21="",$C$6,MIN($C$6,H21)))-YEAR(D21))*12+MONTH(IF(H21="",$C$6,MIN($C$6,H21)))-MONTH(D21)+1))-MIN(E21-N(F21),I21*MAX(0,(YEAR(IF(H21="",EOMONTH($C$6,-12),MIN(EOMONTH($C$6,-12),H21)))-YEAR(D21))*12+MONTH(IF(H21="",EOMONTH($C$6,-12),MIN(EOMONTH($C$6,-12),H21)))-MONTH(D21)+1)))</f>
        <v>0</v>
      </c>
      <c r="L21" s="18" t="n">
        <f aca="false">IF(D21="",0,E21-J21)</f>
        <v>0</v>
      </c>
      <c r="M21" s="19" t="str">
        <f aca="false">IF(OR(D21="",N(G21)=0),"",MAX(0,G21*12-MAX(0,(YEAR(IF(H21="",$C$5,MIN($C$5,H21)))-YEAR(D21))*12+MONTH(IF(H21="",$C$5,MIN($C$5,H21)))-MONTH(D21)+1)))</f>
        <v/>
      </c>
      <c r="N21" s="18" t="n">
        <f aca="false">IF(D21="",0,J21-MIN(E21-N(F21),I21*MAX(0,(YEAR(IF(H21="",EOMONTH($C$5,-1),MIN(EOMONTH($C$5,-1),H21)))-YEAR(D21))*12+MONTH(IF(H21="",EOMONTH($C$5,-1),MIN(EOMONTH($C$5,-1),H21)))-MONTH(D21)+1)))</f>
        <v>0</v>
      </c>
    </row>
    <row r="22" customFormat="false" ht="15" hidden="false" customHeight="false" outlineLevel="0" collapsed="false">
      <c r="A22" s="5"/>
      <c r="B22" s="5"/>
      <c r="C22" s="5"/>
      <c r="D22" s="14"/>
      <c r="E22" s="16"/>
      <c r="F22" s="16"/>
      <c r="G22" s="17"/>
      <c r="H22" s="14"/>
      <c r="I22" s="18" t="n">
        <f aca="false">IF(OR(E22="",N(G22)=0),0,(E22-N(F22))/(G22*12))</f>
        <v>0</v>
      </c>
      <c r="J22" s="18" t="n">
        <f aca="false">IF(D22="",0,MIN(E22-N(F22),I22*MAX(0,(YEAR(IF(H22="",$C$5,MIN($C$5,H22)))-YEAR(D22))*12+MONTH(IF(H22="",$C$5,MIN($C$5,H22)))-MONTH(D22)+1)))</f>
        <v>0</v>
      </c>
      <c r="K22" s="18" t="n">
        <f aca="false">IF(D22="",0,MIN(E22-N(F22),I22*MAX(0,(YEAR(IF(H22="",$C$6,MIN($C$6,H22)))-YEAR(D22))*12+MONTH(IF(H22="",$C$6,MIN($C$6,H22)))-MONTH(D22)+1))-MIN(E22-N(F22),I22*MAX(0,(YEAR(IF(H22="",EOMONTH($C$6,-12),MIN(EOMONTH($C$6,-12),H22)))-YEAR(D22))*12+MONTH(IF(H22="",EOMONTH($C$6,-12),MIN(EOMONTH($C$6,-12),H22)))-MONTH(D22)+1)))</f>
        <v>0</v>
      </c>
      <c r="L22" s="18" t="n">
        <f aca="false">IF(D22="",0,E22-J22)</f>
        <v>0</v>
      </c>
      <c r="M22" s="19" t="str">
        <f aca="false">IF(OR(D22="",N(G22)=0),"",MAX(0,G22*12-MAX(0,(YEAR(IF(H22="",$C$5,MIN($C$5,H22)))-YEAR(D22))*12+MONTH(IF(H22="",$C$5,MIN($C$5,H22)))-MONTH(D22)+1)))</f>
        <v/>
      </c>
      <c r="N22" s="18" t="n">
        <f aca="false">IF(D22="",0,J22-MIN(E22-N(F22),I22*MAX(0,(YEAR(IF(H22="",EOMONTH($C$5,-1),MIN(EOMONTH($C$5,-1),H22)))-YEAR(D22))*12+MONTH(IF(H22="",EOMONTH($C$5,-1),MIN(EOMONTH($C$5,-1),H22)))-MONTH(D22)+1)))</f>
        <v>0</v>
      </c>
    </row>
    <row r="23" customFormat="false" ht="15" hidden="false" customHeight="false" outlineLevel="0" collapsed="false">
      <c r="A23" s="5"/>
      <c r="B23" s="5"/>
      <c r="C23" s="5"/>
      <c r="D23" s="14"/>
      <c r="E23" s="16"/>
      <c r="F23" s="16"/>
      <c r="G23" s="17"/>
      <c r="H23" s="14"/>
      <c r="I23" s="18" t="n">
        <f aca="false">IF(OR(E23="",N(G23)=0),0,(E23-N(F23))/(G23*12))</f>
        <v>0</v>
      </c>
      <c r="J23" s="18" t="n">
        <f aca="false">IF(D23="",0,MIN(E23-N(F23),I23*MAX(0,(YEAR(IF(H23="",$C$5,MIN($C$5,H23)))-YEAR(D23))*12+MONTH(IF(H23="",$C$5,MIN($C$5,H23)))-MONTH(D23)+1)))</f>
        <v>0</v>
      </c>
      <c r="K23" s="18" t="n">
        <f aca="false">IF(D23="",0,MIN(E23-N(F23),I23*MAX(0,(YEAR(IF(H23="",$C$6,MIN($C$6,H23)))-YEAR(D23))*12+MONTH(IF(H23="",$C$6,MIN($C$6,H23)))-MONTH(D23)+1))-MIN(E23-N(F23),I23*MAX(0,(YEAR(IF(H23="",EOMONTH($C$6,-12),MIN(EOMONTH($C$6,-12),H23)))-YEAR(D23))*12+MONTH(IF(H23="",EOMONTH($C$6,-12),MIN(EOMONTH($C$6,-12),H23)))-MONTH(D23)+1)))</f>
        <v>0</v>
      </c>
      <c r="L23" s="18" t="n">
        <f aca="false">IF(D23="",0,E23-J23)</f>
        <v>0</v>
      </c>
      <c r="M23" s="19" t="str">
        <f aca="false">IF(OR(D23="",N(G23)=0),"",MAX(0,G23*12-MAX(0,(YEAR(IF(H23="",$C$5,MIN($C$5,H23)))-YEAR(D23))*12+MONTH(IF(H23="",$C$5,MIN($C$5,H23)))-MONTH(D23)+1)))</f>
        <v/>
      </c>
      <c r="N23" s="18" t="n">
        <f aca="false">IF(D23="",0,J23-MIN(E23-N(F23),I23*MAX(0,(YEAR(IF(H23="",EOMONTH($C$5,-1),MIN(EOMONTH($C$5,-1),H23)))-YEAR(D23))*12+MONTH(IF(H23="",EOMONTH($C$5,-1),MIN(EOMONTH($C$5,-1),H23)))-MONTH(D23)+1)))</f>
        <v>0</v>
      </c>
    </row>
    <row r="24" customFormat="false" ht="15" hidden="false" customHeight="false" outlineLevel="0" collapsed="false">
      <c r="A24" s="5"/>
      <c r="B24" s="5"/>
      <c r="C24" s="5"/>
      <c r="D24" s="14"/>
      <c r="E24" s="16"/>
      <c r="F24" s="16"/>
      <c r="G24" s="17"/>
      <c r="H24" s="14"/>
      <c r="I24" s="18" t="n">
        <f aca="false">IF(OR(E24="",N(G24)=0),0,(E24-N(F24))/(G24*12))</f>
        <v>0</v>
      </c>
      <c r="J24" s="18" t="n">
        <f aca="false">IF(D24="",0,MIN(E24-N(F24),I24*MAX(0,(YEAR(IF(H24="",$C$5,MIN($C$5,H24)))-YEAR(D24))*12+MONTH(IF(H24="",$C$5,MIN($C$5,H24)))-MONTH(D24)+1)))</f>
        <v>0</v>
      </c>
      <c r="K24" s="18" t="n">
        <f aca="false">IF(D24="",0,MIN(E24-N(F24),I24*MAX(0,(YEAR(IF(H24="",$C$6,MIN($C$6,H24)))-YEAR(D24))*12+MONTH(IF(H24="",$C$6,MIN($C$6,H24)))-MONTH(D24)+1))-MIN(E24-N(F24),I24*MAX(0,(YEAR(IF(H24="",EOMONTH($C$6,-12),MIN(EOMONTH($C$6,-12),H24)))-YEAR(D24))*12+MONTH(IF(H24="",EOMONTH($C$6,-12),MIN(EOMONTH($C$6,-12),H24)))-MONTH(D24)+1)))</f>
        <v>0</v>
      </c>
      <c r="L24" s="18" t="n">
        <f aca="false">IF(D24="",0,E24-J24)</f>
        <v>0</v>
      </c>
      <c r="M24" s="19" t="str">
        <f aca="false">IF(OR(D24="",N(G24)=0),"",MAX(0,G24*12-MAX(0,(YEAR(IF(H24="",$C$5,MIN($C$5,H24)))-YEAR(D24))*12+MONTH(IF(H24="",$C$5,MIN($C$5,H24)))-MONTH(D24)+1)))</f>
        <v/>
      </c>
      <c r="N24" s="18" t="n">
        <f aca="false">IF(D24="",0,J24-MIN(E24-N(F24),I24*MAX(0,(YEAR(IF(H24="",EOMONTH($C$5,-1),MIN(EOMONTH($C$5,-1),H24)))-YEAR(D24))*12+MONTH(IF(H24="",EOMONTH($C$5,-1),MIN(EOMONTH($C$5,-1),H24)))-MONTH(D24)+1)))</f>
        <v>0</v>
      </c>
    </row>
    <row r="25" customFormat="false" ht="15" hidden="false" customHeight="false" outlineLevel="0" collapsed="false">
      <c r="A25" s="5"/>
      <c r="B25" s="5"/>
      <c r="C25" s="5"/>
      <c r="D25" s="14"/>
      <c r="E25" s="16"/>
      <c r="F25" s="16"/>
      <c r="G25" s="17"/>
      <c r="H25" s="14"/>
      <c r="I25" s="18" t="n">
        <f aca="false">IF(OR(E25="",N(G25)=0),0,(E25-N(F25))/(G25*12))</f>
        <v>0</v>
      </c>
      <c r="J25" s="18" t="n">
        <f aca="false">IF(D25="",0,MIN(E25-N(F25),I25*MAX(0,(YEAR(IF(H25="",$C$5,MIN($C$5,H25)))-YEAR(D25))*12+MONTH(IF(H25="",$C$5,MIN($C$5,H25)))-MONTH(D25)+1)))</f>
        <v>0</v>
      </c>
      <c r="K25" s="18" t="n">
        <f aca="false">IF(D25="",0,MIN(E25-N(F25),I25*MAX(0,(YEAR(IF(H25="",$C$6,MIN($C$6,H25)))-YEAR(D25))*12+MONTH(IF(H25="",$C$6,MIN($C$6,H25)))-MONTH(D25)+1))-MIN(E25-N(F25),I25*MAX(0,(YEAR(IF(H25="",EOMONTH($C$6,-12),MIN(EOMONTH($C$6,-12),H25)))-YEAR(D25))*12+MONTH(IF(H25="",EOMONTH($C$6,-12),MIN(EOMONTH($C$6,-12),H25)))-MONTH(D25)+1)))</f>
        <v>0</v>
      </c>
      <c r="L25" s="18" t="n">
        <f aca="false">IF(D25="",0,E25-J25)</f>
        <v>0</v>
      </c>
      <c r="M25" s="19" t="str">
        <f aca="false">IF(OR(D25="",N(G25)=0),"",MAX(0,G25*12-MAX(0,(YEAR(IF(H25="",$C$5,MIN($C$5,H25)))-YEAR(D25))*12+MONTH(IF(H25="",$C$5,MIN($C$5,H25)))-MONTH(D25)+1)))</f>
        <v/>
      </c>
      <c r="N25" s="18" t="n">
        <f aca="false">IF(D25="",0,J25-MIN(E25-N(F25),I25*MAX(0,(YEAR(IF(H25="",EOMONTH($C$5,-1),MIN(EOMONTH($C$5,-1),H25)))-YEAR(D25))*12+MONTH(IF(H25="",EOMONTH($C$5,-1),MIN(EOMONTH($C$5,-1),H25)))-MONTH(D25)+1)))</f>
        <v>0</v>
      </c>
    </row>
    <row r="26" customFormat="false" ht="15" hidden="false" customHeight="false" outlineLevel="0" collapsed="false">
      <c r="A26" s="5"/>
      <c r="B26" s="5"/>
      <c r="C26" s="5"/>
      <c r="D26" s="14"/>
      <c r="E26" s="16"/>
      <c r="F26" s="16"/>
      <c r="G26" s="17"/>
      <c r="H26" s="14"/>
      <c r="I26" s="18" t="n">
        <f aca="false">IF(OR(E26="",N(G26)=0),0,(E26-N(F26))/(G26*12))</f>
        <v>0</v>
      </c>
      <c r="J26" s="18" t="n">
        <f aca="false">IF(D26="",0,MIN(E26-N(F26),I26*MAX(0,(YEAR(IF(H26="",$C$5,MIN($C$5,H26)))-YEAR(D26))*12+MONTH(IF(H26="",$C$5,MIN($C$5,H26)))-MONTH(D26)+1)))</f>
        <v>0</v>
      </c>
      <c r="K26" s="18" t="n">
        <f aca="false">IF(D26="",0,MIN(E26-N(F26),I26*MAX(0,(YEAR(IF(H26="",$C$6,MIN($C$6,H26)))-YEAR(D26))*12+MONTH(IF(H26="",$C$6,MIN($C$6,H26)))-MONTH(D26)+1))-MIN(E26-N(F26),I26*MAX(0,(YEAR(IF(H26="",EOMONTH($C$6,-12),MIN(EOMONTH($C$6,-12),H26)))-YEAR(D26))*12+MONTH(IF(H26="",EOMONTH($C$6,-12),MIN(EOMONTH($C$6,-12),H26)))-MONTH(D26)+1)))</f>
        <v>0</v>
      </c>
      <c r="L26" s="18" t="n">
        <f aca="false">IF(D26="",0,E26-J26)</f>
        <v>0</v>
      </c>
      <c r="M26" s="19" t="str">
        <f aca="false">IF(OR(D26="",N(G26)=0),"",MAX(0,G26*12-MAX(0,(YEAR(IF(H26="",$C$5,MIN($C$5,H26)))-YEAR(D26))*12+MONTH(IF(H26="",$C$5,MIN($C$5,H26)))-MONTH(D26)+1)))</f>
        <v/>
      </c>
      <c r="N26" s="18" t="n">
        <f aca="false">IF(D26="",0,J26-MIN(E26-N(F26),I26*MAX(0,(YEAR(IF(H26="",EOMONTH($C$5,-1),MIN(EOMONTH($C$5,-1),H26)))-YEAR(D26))*12+MONTH(IF(H26="",EOMONTH($C$5,-1),MIN(EOMONTH($C$5,-1),H26)))-MONTH(D26)+1)))</f>
        <v>0</v>
      </c>
    </row>
    <row r="27" customFormat="false" ht="15" hidden="false" customHeight="false" outlineLevel="0" collapsed="false">
      <c r="A27" s="5"/>
      <c r="B27" s="5"/>
      <c r="C27" s="5"/>
      <c r="D27" s="14"/>
      <c r="E27" s="16"/>
      <c r="F27" s="16"/>
      <c r="G27" s="17"/>
      <c r="H27" s="14"/>
      <c r="I27" s="18" t="n">
        <f aca="false">IF(OR(E27="",N(G27)=0),0,(E27-N(F27))/(G27*12))</f>
        <v>0</v>
      </c>
      <c r="J27" s="18" t="n">
        <f aca="false">IF(D27="",0,MIN(E27-N(F27),I27*MAX(0,(YEAR(IF(H27="",$C$5,MIN($C$5,H27)))-YEAR(D27))*12+MONTH(IF(H27="",$C$5,MIN($C$5,H27)))-MONTH(D27)+1)))</f>
        <v>0</v>
      </c>
      <c r="K27" s="18" t="n">
        <f aca="false">IF(D27="",0,MIN(E27-N(F27),I27*MAX(0,(YEAR(IF(H27="",$C$6,MIN($C$6,H27)))-YEAR(D27))*12+MONTH(IF(H27="",$C$6,MIN($C$6,H27)))-MONTH(D27)+1))-MIN(E27-N(F27),I27*MAX(0,(YEAR(IF(H27="",EOMONTH($C$6,-12),MIN(EOMONTH($C$6,-12),H27)))-YEAR(D27))*12+MONTH(IF(H27="",EOMONTH($C$6,-12),MIN(EOMONTH($C$6,-12),H27)))-MONTH(D27)+1)))</f>
        <v>0</v>
      </c>
      <c r="L27" s="18" t="n">
        <f aca="false">IF(D27="",0,E27-J27)</f>
        <v>0</v>
      </c>
      <c r="M27" s="19" t="str">
        <f aca="false">IF(OR(D27="",N(G27)=0),"",MAX(0,G27*12-MAX(0,(YEAR(IF(H27="",$C$5,MIN($C$5,H27)))-YEAR(D27))*12+MONTH(IF(H27="",$C$5,MIN($C$5,H27)))-MONTH(D27)+1)))</f>
        <v/>
      </c>
      <c r="N27" s="18" t="n">
        <f aca="false">IF(D27="",0,J27-MIN(E27-N(F27),I27*MAX(0,(YEAR(IF(H27="",EOMONTH($C$5,-1),MIN(EOMONTH($C$5,-1),H27)))-YEAR(D27))*12+MONTH(IF(H27="",EOMONTH($C$5,-1),MIN(EOMONTH($C$5,-1),H27)))-MONTH(D27)+1)))</f>
        <v>0</v>
      </c>
    </row>
    <row r="28" customFormat="false" ht="15" hidden="false" customHeight="false" outlineLevel="0" collapsed="false">
      <c r="A28" s="5"/>
      <c r="B28" s="5"/>
      <c r="C28" s="5"/>
      <c r="D28" s="14"/>
      <c r="E28" s="16"/>
      <c r="F28" s="16"/>
      <c r="G28" s="17"/>
      <c r="H28" s="14"/>
      <c r="I28" s="18" t="n">
        <f aca="false">IF(OR(E28="",N(G28)=0),0,(E28-N(F28))/(G28*12))</f>
        <v>0</v>
      </c>
      <c r="J28" s="18" t="n">
        <f aca="false">IF(D28="",0,MIN(E28-N(F28),I28*MAX(0,(YEAR(IF(H28="",$C$5,MIN($C$5,H28)))-YEAR(D28))*12+MONTH(IF(H28="",$C$5,MIN($C$5,H28)))-MONTH(D28)+1)))</f>
        <v>0</v>
      </c>
      <c r="K28" s="18" t="n">
        <f aca="false">IF(D28="",0,MIN(E28-N(F28),I28*MAX(0,(YEAR(IF(H28="",$C$6,MIN($C$6,H28)))-YEAR(D28))*12+MONTH(IF(H28="",$C$6,MIN($C$6,H28)))-MONTH(D28)+1))-MIN(E28-N(F28),I28*MAX(0,(YEAR(IF(H28="",EOMONTH($C$6,-12),MIN(EOMONTH($C$6,-12),H28)))-YEAR(D28))*12+MONTH(IF(H28="",EOMONTH($C$6,-12),MIN(EOMONTH($C$6,-12),H28)))-MONTH(D28)+1)))</f>
        <v>0</v>
      </c>
      <c r="L28" s="18" t="n">
        <f aca="false">IF(D28="",0,E28-J28)</f>
        <v>0</v>
      </c>
      <c r="M28" s="19" t="str">
        <f aca="false">IF(OR(D28="",N(G28)=0),"",MAX(0,G28*12-MAX(0,(YEAR(IF(H28="",$C$5,MIN($C$5,H28)))-YEAR(D28))*12+MONTH(IF(H28="",$C$5,MIN($C$5,H28)))-MONTH(D28)+1)))</f>
        <v/>
      </c>
      <c r="N28" s="18" t="n">
        <f aca="false">IF(D28="",0,J28-MIN(E28-N(F28),I28*MAX(0,(YEAR(IF(H28="",EOMONTH($C$5,-1),MIN(EOMONTH($C$5,-1),H28)))-YEAR(D28))*12+MONTH(IF(H28="",EOMONTH($C$5,-1),MIN(EOMONTH($C$5,-1),H28)))-MONTH(D28)+1)))</f>
        <v>0</v>
      </c>
    </row>
    <row r="29" customFormat="false" ht="15" hidden="false" customHeight="false" outlineLevel="0" collapsed="false">
      <c r="A29" s="5"/>
      <c r="B29" s="5"/>
      <c r="C29" s="5"/>
      <c r="D29" s="14"/>
      <c r="E29" s="16"/>
      <c r="F29" s="16"/>
      <c r="G29" s="17"/>
      <c r="H29" s="14"/>
      <c r="I29" s="18" t="n">
        <f aca="false">IF(OR(E29="",N(G29)=0),0,(E29-N(F29))/(G29*12))</f>
        <v>0</v>
      </c>
      <c r="J29" s="18" t="n">
        <f aca="false">IF(D29="",0,MIN(E29-N(F29),I29*MAX(0,(YEAR(IF(H29="",$C$5,MIN($C$5,H29)))-YEAR(D29))*12+MONTH(IF(H29="",$C$5,MIN($C$5,H29)))-MONTH(D29)+1)))</f>
        <v>0</v>
      </c>
      <c r="K29" s="18" t="n">
        <f aca="false">IF(D29="",0,MIN(E29-N(F29),I29*MAX(0,(YEAR(IF(H29="",$C$6,MIN($C$6,H29)))-YEAR(D29))*12+MONTH(IF(H29="",$C$6,MIN($C$6,H29)))-MONTH(D29)+1))-MIN(E29-N(F29),I29*MAX(0,(YEAR(IF(H29="",EOMONTH($C$6,-12),MIN(EOMONTH($C$6,-12),H29)))-YEAR(D29))*12+MONTH(IF(H29="",EOMONTH($C$6,-12),MIN(EOMONTH($C$6,-12),H29)))-MONTH(D29)+1)))</f>
        <v>0</v>
      </c>
      <c r="L29" s="18" t="n">
        <f aca="false">IF(D29="",0,E29-J29)</f>
        <v>0</v>
      </c>
      <c r="M29" s="19" t="str">
        <f aca="false">IF(OR(D29="",N(G29)=0),"",MAX(0,G29*12-MAX(0,(YEAR(IF(H29="",$C$5,MIN($C$5,H29)))-YEAR(D29))*12+MONTH(IF(H29="",$C$5,MIN($C$5,H29)))-MONTH(D29)+1)))</f>
        <v/>
      </c>
      <c r="N29" s="18" t="n">
        <f aca="false">IF(D29="",0,J29-MIN(E29-N(F29),I29*MAX(0,(YEAR(IF(H29="",EOMONTH($C$5,-1),MIN(EOMONTH($C$5,-1),H29)))-YEAR(D29))*12+MONTH(IF(H29="",EOMONTH($C$5,-1),MIN(EOMONTH($C$5,-1),H29)))-MONTH(D29)+1)))</f>
        <v>0</v>
      </c>
    </row>
    <row r="30" customFormat="false" ht="15" hidden="false" customHeight="false" outlineLevel="0" collapsed="false">
      <c r="A30" s="5"/>
      <c r="B30" s="5"/>
      <c r="C30" s="5"/>
      <c r="D30" s="14"/>
      <c r="E30" s="16"/>
      <c r="F30" s="16"/>
      <c r="G30" s="17"/>
      <c r="H30" s="14"/>
      <c r="I30" s="18" t="n">
        <f aca="false">IF(OR(E30="",N(G30)=0),0,(E30-N(F30))/(G30*12))</f>
        <v>0</v>
      </c>
      <c r="J30" s="18" t="n">
        <f aca="false">IF(D30="",0,MIN(E30-N(F30),I30*MAX(0,(YEAR(IF(H30="",$C$5,MIN($C$5,H30)))-YEAR(D30))*12+MONTH(IF(H30="",$C$5,MIN($C$5,H30)))-MONTH(D30)+1)))</f>
        <v>0</v>
      </c>
      <c r="K30" s="18" t="n">
        <f aca="false">IF(D30="",0,MIN(E30-N(F30),I30*MAX(0,(YEAR(IF(H30="",$C$6,MIN($C$6,H30)))-YEAR(D30))*12+MONTH(IF(H30="",$C$6,MIN($C$6,H30)))-MONTH(D30)+1))-MIN(E30-N(F30),I30*MAX(0,(YEAR(IF(H30="",EOMONTH($C$6,-12),MIN(EOMONTH($C$6,-12),H30)))-YEAR(D30))*12+MONTH(IF(H30="",EOMONTH($C$6,-12),MIN(EOMONTH($C$6,-12),H30)))-MONTH(D30)+1)))</f>
        <v>0</v>
      </c>
      <c r="L30" s="18" t="n">
        <f aca="false">IF(D30="",0,E30-J30)</f>
        <v>0</v>
      </c>
      <c r="M30" s="19" t="str">
        <f aca="false">IF(OR(D30="",N(G30)=0),"",MAX(0,G30*12-MAX(0,(YEAR(IF(H30="",$C$5,MIN($C$5,H30)))-YEAR(D30))*12+MONTH(IF(H30="",$C$5,MIN($C$5,H30)))-MONTH(D30)+1)))</f>
        <v/>
      </c>
      <c r="N30" s="18" t="n">
        <f aca="false">IF(D30="",0,J30-MIN(E30-N(F30),I30*MAX(0,(YEAR(IF(H30="",EOMONTH($C$5,-1),MIN(EOMONTH($C$5,-1),H30)))-YEAR(D30))*12+MONTH(IF(H30="",EOMONTH($C$5,-1),MIN(EOMONTH($C$5,-1),H30)))-MONTH(D30)+1)))</f>
        <v>0</v>
      </c>
    </row>
    <row r="31" customFormat="false" ht="15" hidden="false" customHeight="false" outlineLevel="0" collapsed="false">
      <c r="A31" s="5"/>
      <c r="B31" s="5"/>
      <c r="C31" s="5"/>
      <c r="D31" s="14"/>
      <c r="E31" s="16"/>
      <c r="F31" s="16"/>
      <c r="G31" s="17"/>
      <c r="H31" s="14"/>
      <c r="I31" s="18" t="n">
        <f aca="false">IF(OR(E31="",N(G31)=0),0,(E31-N(F31))/(G31*12))</f>
        <v>0</v>
      </c>
      <c r="J31" s="18" t="n">
        <f aca="false">IF(D31="",0,MIN(E31-N(F31),I31*MAX(0,(YEAR(IF(H31="",$C$5,MIN($C$5,H31)))-YEAR(D31))*12+MONTH(IF(H31="",$C$5,MIN($C$5,H31)))-MONTH(D31)+1)))</f>
        <v>0</v>
      </c>
      <c r="K31" s="18" t="n">
        <f aca="false">IF(D31="",0,MIN(E31-N(F31),I31*MAX(0,(YEAR(IF(H31="",$C$6,MIN($C$6,H31)))-YEAR(D31))*12+MONTH(IF(H31="",$C$6,MIN($C$6,H31)))-MONTH(D31)+1))-MIN(E31-N(F31),I31*MAX(0,(YEAR(IF(H31="",EOMONTH($C$6,-12),MIN(EOMONTH($C$6,-12),H31)))-YEAR(D31))*12+MONTH(IF(H31="",EOMONTH($C$6,-12),MIN(EOMONTH($C$6,-12),H31)))-MONTH(D31)+1)))</f>
        <v>0</v>
      </c>
      <c r="L31" s="18" t="n">
        <f aca="false">IF(D31="",0,E31-J31)</f>
        <v>0</v>
      </c>
      <c r="M31" s="19" t="str">
        <f aca="false">IF(OR(D31="",N(G31)=0),"",MAX(0,G31*12-MAX(0,(YEAR(IF(H31="",$C$5,MIN($C$5,H31)))-YEAR(D31))*12+MONTH(IF(H31="",$C$5,MIN($C$5,H31)))-MONTH(D31)+1)))</f>
        <v/>
      </c>
      <c r="N31" s="18" t="n">
        <f aca="false">IF(D31="",0,J31-MIN(E31-N(F31),I31*MAX(0,(YEAR(IF(H31="",EOMONTH($C$5,-1),MIN(EOMONTH($C$5,-1),H31)))-YEAR(D31))*12+MONTH(IF(H31="",EOMONTH($C$5,-1),MIN(EOMONTH($C$5,-1),H31)))-MONTH(D31)+1)))</f>
        <v>0</v>
      </c>
    </row>
    <row r="32" customFormat="false" ht="15" hidden="false" customHeight="false" outlineLevel="0" collapsed="false">
      <c r="A32" s="5"/>
      <c r="B32" s="5"/>
      <c r="C32" s="5"/>
      <c r="D32" s="14"/>
      <c r="E32" s="16"/>
      <c r="F32" s="16"/>
      <c r="G32" s="17"/>
      <c r="H32" s="14"/>
      <c r="I32" s="18" t="n">
        <f aca="false">IF(OR(E32="",N(G32)=0),0,(E32-N(F32))/(G32*12))</f>
        <v>0</v>
      </c>
      <c r="J32" s="18" t="n">
        <f aca="false">IF(D32="",0,MIN(E32-N(F32),I32*MAX(0,(YEAR(IF(H32="",$C$5,MIN($C$5,H32)))-YEAR(D32))*12+MONTH(IF(H32="",$C$5,MIN($C$5,H32)))-MONTH(D32)+1)))</f>
        <v>0</v>
      </c>
      <c r="K32" s="18" t="n">
        <f aca="false">IF(D32="",0,MIN(E32-N(F32),I32*MAX(0,(YEAR(IF(H32="",$C$6,MIN($C$6,H32)))-YEAR(D32))*12+MONTH(IF(H32="",$C$6,MIN($C$6,H32)))-MONTH(D32)+1))-MIN(E32-N(F32),I32*MAX(0,(YEAR(IF(H32="",EOMONTH($C$6,-12),MIN(EOMONTH($C$6,-12),H32)))-YEAR(D32))*12+MONTH(IF(H32="",EOMONTH($C$6,-12),MIN(EOMONTH($C$6,-12),H32)))-MONTH(D32)+1)))</f>
        <v>0</v>
      </c>
      <c r="L32" s="18" t="n">
        <f aca="false">IF(D32="",0,E32-J32)</f>
        <v>0</v>
      </c>
      <c r="M32" s="19" t="str">
        <f aca="false">IF(OR(D32="",N(G32)=0),"",MAX(0,G32*12-MAX(0,(YEAR(IF(H32="",$C$5,MIN($C$5,H32)))-YEAR(D32))*12+MONTH(IF(H32="",$C$5,MIN($C$5,H32)))-MONTH(D32)+1)))</f>
        <v/>
      </c>
      <c r="N32" s="18" t="n">
        <f aca="false">IF(D32="",0,J32-MIN(E32-N(F32),I32*MAX(0,(YEAR(IF(H32="",EOMONTH($C$5,-1),MIN(EOMONTH($C$5,-1),H32)))-YEAR(D32))*12+MONTH(IF(H32="",EOMONTH($C$5,-1),MIN(EOMONTH($C$5,-1),H32)))-MONTH(D32)+1)))</f>
        <v>0</v>
      </c>
    </row>
    <row r="33" customFormat="false" ht="15" hidden="false" customHeight="false" outlineLevel="0" collapsed="false">
      <c r="A33" s="5"/>
      <c r="B33" s="5"/>
      <c r="C33" s="5"/>
      <c r="D33" s="14"/>
      <c r="E33" s="16"/>
      <c r="F33" s="16"/>
      <c r="G33" s="17"/>
      <c r="H33" s="14"/>
      <c r="I33" s="18" t="n">
        <f aca="false">IF(OR(E33="",N(G33)=0),0,(E33-N(F33))/(G33*12))</f>
        <v>0</v>
      </c>
      <c r="J33" s="18" t="n">
        <f aca="false">IF(D33="",0,MIN(E33-N(F33),I33*MAX(0,(YEAR(IF(H33="",$C$5,MIN($C$5,H33)))-YEAR(D33))*12+MONTH(IF(H33="",$C$5,MIN($C$5,H33)))-MONTH(D33)+1)))</f>
        <v>0</v>
      </c>
      <c r="K33" s="18" t="n">
        <f aca="false">IF(D33="",0,MIN(E33-N(F33),I33*MAX(0,(YEAR(IF(H33="",$C$6,MIN($C$6,H33)))-YEAR(D33))*12+MONTH(IF(H33="",$C$6,MIN($C$6,H33)))-MONTH(D33)+1))-MIN(E33-N(F33),I33*MAX(0,(YEAR(IF(H33="",EOMONTH($C$6,-12),MIN(EOMONTH($C$6,-12),H33)))-YEAR(D33))*12+MONTH(IF(H33="",EOMONTH($C$6,-12),MIN(EOMONTH($C$6,-12),H33)))-MONTH(D33)+1)))</f>
        <v>0</v>
      </c>
      <c r="L33" s="18" t="n">
        <f aca="false">IF(D33="",0,E33-J33)</f>
        <v>0</v>
      </c>
      <c r="M33" s="19" t="str">
        <f aca="false">IF(OR(D33="",N(G33)=0),"",MAX(0,G33*12-MAX(0,(YEAR(IF(H33="",$C$5,MIN($C$5,H33)))-YEAR(D33))*12+MONTH(IF(H33="",$C$5,MIN($C$5,H33)))-MONTH(D33)+1)))</f>
        <v/>
      </c>
      <c r="N33" s="18" t="n">
        <f aca="false">IF(D33="",0,J33-MIN(E33-N(F33),I33*MAX(0,(YEAR(IF(H33="",EOMONTH($C$5,-1),MIN(EOMONTH($C$5,-1),H33)))-YEAR(D33))*12+MONTH(IF(H33="",EOMONTH($C$5,-1),MIN(EOMONTH($C$5,-1),H33)))-MONTH(D33)+1)))</f>
        <v>0</v>
      </c>
    </row>
    <row r="34" customFormat="false" ht="15" hidden="false" customHeight="false" outlineLevel="0" collapsed="false">
      <c r="A34" s="5"/>
      <c r="B34" s="5"/>
      <c r="C34" s="5"/>
      <c r="D34" s="14"/>
      <c r="E34" s="16"/>
      <c r="F34" s="16"/>
      <c r="G34" s="17"/>
      <c r="H34" s="14"/>
      <c r="I34" s="18" t="n">
        <f aca="false">IF(OR(E34="",N(G34)=0),0,(E34-N(F34))/(G34*12))</f>
        <v>0</v>
      </c>
      <c r="J34" s="18" t="n">
        <f aca="false">IF(D34="",0,MIN(E34-N(F34),I34*MAX(0,(YEAR(IF(H34="",$C$5,MIN($C$5,H34)))-YEAR(D34))*12+MONTH(IF(H34="",$C$5,MIN($C$5,H34)))-MONTH(D34)+1)))</f>
        <v>0</v>
      </c>
      <c r="K34" s="18" t="n">
        <f aca="false">IF(D34="",0,MIN(E34-N(F34),I34*MAX(0,(YEAR(IF(H34="",$C$6,MIN($C$6,H34)))-YEAR(D34))*12+MONTH(IF(H34="",$C$6,MIN($C$6,H34)))-MONTH(D34)+1))-MIN(E34-N(F34),I34*MAX(0,(YEAR(IF(H34="",EOMONTH($C$6,-12),MIN(EOMONTH($C$6,-12),H34)))-YEAR(D34))*12+MONTH(IF(H34="",EOMONTH($C$6,-12),MIN(EOMONTH($C$6,-12),H34)))-MONTH(D34)+1)))</f>
        <v>0</v>
      </c>
      <c r="L34" s="18" t="n">
        <f aca="false">IF(D34="",0,E34-J34)</f>
        <v>0</v>
      </c>
      <c r="M34" s="19" t="str">
        <f aca="false">IF(OR(D34="",N(G34)=0),"",MAX(0,G34*12-MAX(0,(YEAR(IF(H34="",$C$5,MIN($C$5,H34)))-YEAR(D34))*12+MONTH(IF(H34="",$C$5,MIN($C$5,H34)))-MONTH(D34)+1)))</f>
        <v/>
      </c>
      <c r="N34" s="18" t="n">
        <f aca="false">IF(D34="",0,J34-MIN(E34-N(F34),I34*MAX(0,(YEAR(IF(H34="",EOMONTH($C$5,-1),MIN(EOMONTH($C$5,-1),H34)))-YEAR(D34))*12+MONTH(IF(H34="",EOMONTH($C$5,-1),MIN(EOMONTH($C$5,-1),H34)))-MONTH(D34)+1)))</f>
        <v>0</v>
      </c>
    </row>
    <row r="35" customFormat="false" ht="15" hidden="false" customHeight="false" outlineLevel="0" collapsed="false">
      <c r="A35" s="5"/>
      <c r="B35" s="5"/>
      <c r="C35" s="5"/>
      <c r="D35" s="14"/>
      <c r="E35" s="16"/>
      <c r="F35" s="16"/>
      <c r="G35" s="17"/>
      <c r="H35" s="14"/>
      <c r="I35" s="18" t="n">
        <f aca="false">IF(OR(E35="",N(G35)=0),0,(E35-N(F35))/(G35*12))</f>
        <v>0</v>
      </c>
      <c r="J35" s="18" t="n">
        <f aca="false">IF(D35="",0,MIN(E35-N(F35),I35*MAX(0,(YEAR(IF(H35="",$C$5,MIN($C$5,H35)))-YEAR(D35))*12+MONTH(IF(H35="",$C$5,MIN($C$5,H35)))-MONTH(D35)+1)))</f>
        <v>0</v>
      </c>
      <c r="K35" s="18" t="n">
        <f aca="false">IF(D35="",0,MIN(E35-N(F35),I35*MAX(0,(YEAR(IF(H35="",$C$6,MIN($C$6,H35)))-YEAR(D35))*12+MONTH(IF(H35="",$C$6,MIN($C$6,H35)))-MONTH(D35)+1))-MIN(E35-N(F35),I35*MAX(0,(YEAR(IF(H35="",EOMONTH($C$6,-12),MIN(EOMONTH($C$6,-12),H35)))-YEAR(D35))*12+MONTH(IF(H35="",EOMONTH($C$6,-12),MIN(EOMONTH($C$6,-12),H35)))-MONTH(D35)+1)))</f>
        <v>0</v>
      </c>
      <c r="L35" s="18" t="n">
        <f aca="false">IF(D35="",0,E35-J35)</f>
        <v>0</v>
      </c>
      <c r="M35" s="19" t="str">
        <f aca="false">IF(OR(D35="",N(G35)=0),"",MAX(0,G35*12-MAX(0,(YEAR(IF(H35="",$C$5,MIN($C$5,H35)))-YEAR(D35))*12+MONTH(IF(H35="",$C$5,MIN($C$5,H35)))-MONTH(D35)+1)))</f>
        <v/>
      </c>
      <c r="N35" s="18" t="n">
        <f aca="false">IF(D35="",0,J35-MIN(E35-N(F35),I35*MAX(0,(YEAR(IF(H35="",EOMONTH($C$5,-1),MIN(EOMONTH($C$5,-1),H35)))-YEAR(D35))*12+MONTH(IF(H35="",EOMONTH($C$5,-1),MIN(EOMONTH($C$5,-1),H35)))-MONTH(D35)+1)))</f>
        <v>0</v>
      </c>
    </row>
    <row r="36" customFormat="false" ht="15" hidden="false" customHeight="false" outlineLevel="0" collapsed="false">
      <c r="A36" s="5"/>
      <c r="B36" s="5"/>
      <c r="C36" s="5"/>
      <c r="D36" s="14"/>
      <c r="E36" s="16"/>
      <c r="F36" s="16"/>
      <c r="G36" s="17"/>
      <c r="H36" s="14"/>
      <c r="I36" s="18" t="n">
        <f aca="false">IF(OR(E36="",N(G36)=0),0,(E36-N(F36))/(G36*12))</f>
        <v>0</v>
      </c>
      <c r="J36" s="18" t="n">
        <f aca="false">IF(D36="",0,MIN(E36-N(F36),I36*MAX(0,(YEAR(IF(H36="",$C$5,MIN($C$5,H36)))-YEAR(D36))*12+MONTH(IF(H36="",$C$5,MIN($C$5,H36)))-MONTH(D36)+1)))</f>
        <v>0</v>
      </c>
      <c r="K36" s="18" t="n">
        <f aca="false">IF(D36="",0,MIN(E36-N(F36),I36*MAX(0,(YEAR(IF(H36="",$C$6,MIN($C$6,H36)))-YEAR(D36))*12+MONTH(IF(H36="",$C$6,MIN($C$6,H36)))-MONTH(D36)+1))-MIN(E36-N(F36),I36*MAX(0,(YEAR(IF(H36="",EOMONTH($C$6,-12),MIN(EOMONTH($C$6,-12),H36)))-YEAR(D36))*12+MONTH(IF(H36="",EOMONTH($C$6,-12),MIN(EOMONTH($C$6,-12),H36)))-MONTH(D36)+1)))</f>
        <v>0</v>
      </c>
      <c r="L36" s="18" t="n">
        <f aca="false">IF(D36="",0,E36-J36)</f>
        <v>0</v>
      </c>
      <c r="M36" s="19" t="str">
        <f aca="false">IF(OR(D36="",N(G36)=0),"",MAX(0,G36*12-MAX(0,(YEAR(IF(H36="",$C$5,MIN($C$5,H36)))-YEAR(D36))*12+MONTH(IF(H36="",$C$5,MIN($C$5,H36)))-MONTH(D36)+1)))</f>
        <v/>
      </c>
      <c r="N36" s="18" t="n">
        <f aca="false">IF(D36="",0,J36-MIN(E36-N(F36),I36*MAX(0,(YEAR(IF(H36="",EOMONTH($C$5,-1),MIN(EOMONTH($C$5,-1),H36)))-YEAR(D36))*12+MONTH(IF(H36="",EOMONTH($C$5,-1),MIN(EOMONTH($C$5,-1),H36)))-MONTH(D36)+1)))</f>
        <v>0</v>
      </c>
    </row>
    <row r="37" customFormat="false" ht="15" hidden="false" customHeight="false" outlineLevel="0" collapsed="false">
      <c r="A37" s="5"/>
      <c r="B37" s="5"/>
      <c r="C37" s="5"/>
      <c r="D37" s="14"/>
      <c r="E37" s="16"/>
      <c r="F37" s="16"/>
      <c r="G37" s="17"/>
      <c r="H37" s="14"/>
      <c r="I37" s="18" t="n">
        <f aca="false">IF(OR(E37="",N(G37)=0),0,(E37-N(F37))/(G37*12))</f>
        <v>0</v>
      </c>
      <c r="J37" s="18" t="n">
        <f aca="false">IF(D37="",0,MIN(E37-N(F37),I37*MAX(0,(YEAR(IF(H37="",$C$5,MIN($C$5,H37)))-YEAR(D37))*12+MONTH(IF(H37="",$C$5,MIN($C$5,H37)))-MONTH(D37)+1)))</f>
        <v>0</v>
      </c>
      <c r="K37" s="18" t="n">
        <f aca="false">IF(D37="",0,MIN(E37-N(F37),I37*MAX(0,(YEAR(IF(H37="",$C$6,MIN($C$6,H37)))-YEAR(D37))*12+MONTH(IF(H37="",$C$6,MIN($C$6,H37)))-MONTH(D37)+1))-MIN(E37-N(F37),I37*MAX(0,(YEAR(IF(H37="",EOMONTH($C$6,-12),MIN(EOMONTH($C$6,-12),H37)))-YEAR(D37))*12+MONTH(IF(H37="",EOMONTH($C$6,-12),MIN(EOMONTH($C$6,-12),H37)))-MONTH(D37)+1)))</f>
        <v>0</v>
      </c>
      <c r="L37" s="18" t="n">
        <f aca="false">IF(D37="",0,E37-J37)</f>
        <v>0</v>
      </c>
      <c r="M37" s="19" t="str">
        <f aca="false">IF(OR(D37="",N(G37)=0),"",MAX(0,G37*12-MAX(0,(YEAR(IF(H37="",$C$5,MIN($C$5,H37)))-YEAR(D37))*12+MONTH(IF(H37="",$C$5,MIN($C$5,H37)))-MONTH(D37)+1)))</f>
        <v/>
      </c>
      <c r="N37" s="18" t="n">
        <f aca="false">IF(D37="",0,J37-MIN(E37-N(F37),I37*MAX(0,(YEAR(IF(H37="",EOMONTH($C$5,-1),MIN(EOMONTH($C$5,-1),H37)))-YEAR(D37))*12+MONTH(IF(H37="",EOMONTH($C$5,-1),MIN(EOMONTH($C$5,-1),H37)))-MONTH(D37)+1)))</f>
        <v>0</v>
      </c>
    </row>
    <row r="38" customFormat="false" ht="15" hidden="false" customHeight="false" outlineLevel="0" collapsed="false">
      <c r="A38" s="5"/>
      <c r="B38" s="5"/>
      <c r="C38" s="5"/>
      <c r="D38" s="14"/>
      <c r="E38" s="16"/>
      <c r="F38" s="16"/>
      <c r="G38" s="17"/>
      <c r="H38" s="14"/>
      <c r="I38" s="18" t="n">
        <f aca="false">IF(OR(E38="",N(G38)=0),0,(E38-N(F38))/(G38*12))</f>
        <v>0</v>
      </c>
      <c r="J38" s="18" t="n">
        <f aca="false">IF(D38="",0,MIN(E38-N(F38),I38*MAX(0,(YEAR(IF(H38="",$C$5,MIN($C$5,H38)))-YEAR(D38))*12+MONTH(IF(H38="",$C$5,MIN($C$5,H38)))-MONTH(D38)+1)))</f>
        <v>0</v>
      </c>
      <c r="K38" s="18" t="n">
        <f aca="false">IF(D38="",0,MIN(E38-N(F38),I38*MAX(0,(YEAR(IF(H38="",$C$6,MIN($C$6,H38)))-YEAR(D38))*12+MONTH(IF(H38="",$C$6,MIN($C$6,H38)))-MONTH(D38)+1))-MIN(E38-N(F38),I38*MAX(0,(YEAR(IF(H38="",EOMONTH($C$6,-12),MIN(EOMONTH($C$6,-12),H38)))-YEAR(D38))*12+MONTH(IF(H38="",EOMONTH($C$6,-12),MIN(EOMONTH($C$6,-12),H38)))-MONTH(D38)+1)))</f>
        <v>0</v>
      </c>
      <c r="L38" s="18" t="n">
        <f aca="false">IF(D38="",0,E38-J38)</f>
        <v>0</v>
      </c>
      <c r="M38" s="19" t="str">
        <f aca="false">IF(OR(D38="",N(G38)=0),"",MAX(0,G38*12-MAX(0,(YEAR(IF(H38="",$C$5,MIN($C$5,H38)))-YEAR(D38))*12+MONTH(IF(H38="",$C$5,MIN($C$5,H38)))-MONTH(D38)+1)))</f>
        <v/>
      </c>
      <c r="N38" s="18" t="n">
        <f aca="false">IF(D38="",0,J38-MIN(E38-N(F38),I38*MAX(0,(YEAR(IF(H38="",EOMONTH($C$5,-1),MIN(EOMONTH($C$5,-1),H38)))-YEAR(D38))*12+MONTH(IF(H38="",EOMONTH($C$5,-1),MIN(EOMONTH($C$5,-1),H38)))-MONTH(D38)+1)))</f>
        <v>0</v>
      </c>
    </row>
    <row r="39" customFormat="false" ht="15" hidden="false" customHeight="false" outlineLevel="0" collapsed="false">
      <c r="A39" s="5"/>
      <c r="B39" s="5"/>
      <c r="C39" s="5"/>
      <c r="D39" s="14"/>
      <c r="E39" s="16"/>
      <c r="F39" s="16"/>
      <c r="G39" s="17"/>
      <c r="H39" s="14"/>
      <c r="I39" s="18" t="n">
        <f aca="false">IF(OR(E39="",N(G39)=0),0,(E39-N(F39))/(G39*12))</f>
        <v>0</v>
      </c>
      <c r="J39" s="18" t="n">
        <f aca="false">IF(D39="",0,MIN(E39-N(F39),I39*MAX(0,(YEAR(IF(H39="",$C$5,MIN($C$5,H39)))-YEAR(D39))*12+MONTH(IF(H39="",$C$5,MIN($C$5,H39)))-MONTH(D39)+1)))</f>
        <v>0</v>
      </c>
      <c r="K39" s="18" t="n">
        <f aca="false">IF(D39="",0,MIN(E39-N(F39),I39*MAX(0,(YEAR(IF(H39="",$C$6,MIN($C$6,H39)))-YEAR(D39))*12+MONTH(IF(H39="",$C$6,MIN($C$6,H39)))-MONTH(D39)+1))-MIN(E39-N(F39),I39*MAX(0,(YEAR(IF(H39="",EOMONTH($C$6,-12),MIN(EOMONTH($C$6,-12),H39)))-YEAR(D39))*12+MONTH(IF(H39="",EOMONTH($C$6,-12),MIN(EOMONTH($C$6,-12),H39)))-MONTH(D39)+1)))</f>
        <v>0</v>
      </c>
      <c r="L39" s="18" t="n">
        <f aca="false">IF(D39="",0,E39-J39)</f>
        <v>0</v>
      </c>
      <c r="M39" s="19" t="str">
        <f aca="false">IF(OR(D39="",N(G39)=0),"",MAX(0,G39*12-MAX(0,(YEAR(IF(H39="",$C$5,MIN($C$5,H39)))-YEAR(D39))*12+MONTH(IF(H39="",$C$5,MIN($C$5,H39)))-MONTH(D39)+1)))</f>
        <v/>
      </c>
      <c r="N39" s="18" t="n">
        <f aca="false">IF(D39="",0,J39-MIN(E39-N(F39),I39*MAX(0,(YEAR(IF(H39="",EOMONTH($C$5,-1),MIN(EOMONTH($C$5,-1),H39)))-YEAR(D39))*12+MONTH(IF(H39="",EOMONTH($C$5,-1),MIN(EOMONTH($C$5,-1),H39)))-MONTH(D39)+1)))</f>
        <v>0</v>
      </c>
    </row>
    <row r="40" customFormat="false" ht="15" hidden="false" customHeight="false" outlineLevel="0" collapsed="false">
      <c r="A40" s="5"/>
      <c r="B40" s="5"/>
      <c r="C40" s="5"/>
      <c r="D40" s="14"/>
      <c r="E40" s="16"/>
      <c r="F40" s="16"/>
      <c r="G40" s="17"/>
      <c r="H40" s="14"/>
      <c r="I40" s="18" t="n">
        <f aca="false">IF(OR(E40="",N(G40)=0),0,(E40-N(F40))/(G40*12))</f>
        <v>0</v>
      </c>
      <c r="J40" s="18" t="n">
        <f aca="false">IF(D40="",0,MIN(E40-N(F40),I40*MAX(0,(YEAR(IF(H40="",$C$5,MIN($C$5,H40)))-YEAR(D40))*12+MONTH(IF(H40="",$C$5,MIN($C$5,H40)))-MONTH(D40)+1)))</f>
        <v>0</v>
      </c>
      <c r="K40" s="18" t="n">
        <f aca="false">IF(D40="",0,MIN(E40-N(F40),I40*MAX(0,(YEAR(IF(H40="",$C$6,MIN($C$6,H40)))-YEAR(D40))*12+MONTH(IF(H40="",$C$6,MIN($C$6,H40)))-MONTH(D40)+1))-MIN(E40-N(F40),I40*MAX(0,(YEAR(IF(H40="",EOMONTH($C$6,-12),MIN(EOMONTH($C$6,-12),H40)))-YEAR(D40))*12+MONTH(IF(H40="",EOMONTH($C$6,-12),MIN(EOMONTH($C$6,-12),H40)))-MONTH(D40)+1)))</f>
        <v>0</v>
      </c>
      <c r="L40" s="18" t="n">
        <f aca="false">IF(D40="",0,E40-J40)</f>
        <v>0</v>
      </c>
      <c r="M40" s="19" t="str">
        <f aca="false">IF(OR(D40="",N(G40)=0),"",MAX(0,G40*12-MAX(0,(YEAR(IF(H40="",$C$5,MIN($C$5,H40)))-YEAR(D40))*12+MONTH(IF(H40="",$C$5,MIN($C$5,H40)))-MONTH(D40)+1)))</f>
        <v/>
      </c>
      <c r="N40" s="18" t="n">
        <f aca="false">IF(D40="",0,J40-MIN(E40-N(F40),I40*MAX(0,(YEAR(IF(H40="",EOMONTH($C$5,-1),MIN(EOMONTH($C$5,-1),H40)))-YEAR(D40))*12+MONTH(IF(H40="",EOMONTH($C$5,-1),MIN(EOMONTH($C$5,-1),H40)))-MONTH(D40)+1)))</f>
        <v>0</v>
      </c>
    </row>
    <row r="41" customFormat="false" ht="15" hidden="false" customHeight="false" outlineLevel="0" collapsed="false">
      <c r="A41" s="5"/>
      <c r="B41" s="5"/>
      <c r="C41" s="5"/>
      <c r="D41" s="14"/>
      <c r="E41" s="16"/>
      <c r="F41" s="16"/>
      <c r="G41" s="17"/>
      <c r="H41" s="14"/>
      <c r="I41" s="18" t="n">
        <f aca="false">IF(OR(E41="",N(G41)=0),0,(E41-N(F41))/(G41*12))</f>
        <v>0</v>
      </c>
      <c r="J41" s="18" t="n">
        <f aca="false">IF(D41="",0,MIN(E41-N(F41),I41*MAX(0,(YEAR(IF(H41="",$C$5,MIN($C$5,H41)))-YEAR(D41))*12+MONTH(IF(H41="",$C$5,MIN($C$5,H41)))-MONTH(D41)+1)))</f>
        <v>0</v>
      </c>
      <c r="K41" s="18" t="n">
        <f aca="false">IF(D41="",0,MIN(E41-N(F41),I41*MAX(0,(YEAR(IF(H41="",$C$6,MIN($C$6,H41)))-YEAR(D41))*12+MONTH(IF(H41="",$C$6,MIN($C$6,H41)))-MONTH(D41)+1))-MIN(E41-N(F41),I41*MAX(0,(YEAR(IF(H41="",EOMONTH($C$6,-12),MIN(EOMONTH($C$6,-12),H41)))-YEAR(D41))*12+MONTH(IF(H41="",EOMONTH($C$6,-12),MIN(EOMONTH($C$6,-12),H41)))-MONTH(D41)+1)))</f>
        <v>0</v>
      </c>
      <c r="L41" s="18" t="n">
        <f aca="false">IF(D41="",0,E41-J41)</f>
        <v>0</v>
      </c>
      <c r="M41" s="19" t="str">
        <f aca="false">IF(OR(D41="",N(G41)=0),"",MAX(0,G41*12-MAX(0,(YEAR(IF(H41="",$C$5,MIN($C$5,H41)))-YEAR(D41))*12+MONTH(IF(H41="",$C$5,MIN($C$5,H41)))-MONTH(D41)+1)))</f>
        <v/>
      </c>
      <c r="N41" s="18" t="n">
        <f aca="false">IF(D41="",0,J41-MIN(E41-N(F41),I41*MAX(0,(YEAR(IF(H41="",EOMONTH($C$5,-1),MIN(EOMONTH($C$5,-1),H41)))-YEAR(D41))*12+MONTH(IF(H41="",EOMONTH($C$5,-1),MIN(EOMONTH($C$5,-1),H41)))-MONTH(D41)+1)))</f>
        <v>0</v>
      </c>
    </row>
    <row r="42" customFormat="false" ht="15" hidden="false" customHeight="false" outlineLevel="0" collapsed="false">
      <c r="A42" s="5"/>
      <c r="B42" s="5"/>
      <c r="C42" s="5"/>
      <c r="D42" s="14"/>
      <c r="E42" s="16"/>
      <c r="F42" s="16"/>
      <c r="G42" s="17"/>
      <c r="H42" s="14"/>
      <c r="I42" s="18" t="n">
        <f aca="false">IF(OR(E42="",N(G42)=0),0,(E42-N(F42))/(G42*12))</f>
        <v>0</v>
      </c>
      <c r="J42" s="18" t="n">
        <f aca="false">IF(D42="",0,MIN(E42-N(F42),I42*MAX(0,(YEAR(IF(H42="",$C$5,MIN($C$5,H42)))-YEAR(D42))*12+MONTH(IF(H42="",$C$5,MIN($C$5,H42)))-MONTH(D42)+1)))</f>
        <v>0</v>
      </c>
      <c r="K42" s="18" t="n">
        <f aca="false">IF(D42="",0,MIN(E42-N(F42),I42*MAX(0,(YEAR(IF(H42="",$C$6,MIN($C$6,H42)))-YEAR(D42))*12+MONTH(IF(H42="",$C$6,MIN($C$6,H42)))-MONTH(D42)+1))-MIN(E42-N(F42),I42*MAX(0,(YEAR(IF(H42="",EOMONTH($C$6,-12),MIN(EOMONTH($C$6,-12),H42)))-YEAR(D42))*12+MONTH(IF(H42="",EOMONTH($C$6,-12),MIN(EOMONTH($C$6,-12),H42)))-MONTH(D42)+1)))</f>
        <v>0</v>
      </c>
      <c r="L42" s="18" t="n">
        <f aca="false">IF(D42="",0,E42-J42)</f>
        <v>0</v>
      </c>
      <c r="M42" s="19" t="str">
        <f aca="false">IF(OR(D42="",N(G42)=0),"",MAX(0,G42*12-MAX(0,(YEAR(IF(H42="",$C$5,MIN($C$5,H42)))-YEAR(D42))*12+MONTH(IF(H42="",$C$5,MIN($C$5,H42)))-MONTH(D42)+1)))</f>
        <v/>
      </c>
      <c r="N42" s="18" t="n">
        <f aca="false">IF(D42="",0,J42-MIN(E42-N(F42),I42*MAX(0,(YEAR(IF(H42="",EOMONTH($C$5,-1),MIN(EOMONTH($C$5,-1),H42)))-YEAR(D42))*12+MONTH(IF(H42="",EOMONTH($C$5,-1),MIN(EOMONTH($C$5,-1),H42)))-MONTH(D42)+1)))</f>
        <v>0</v>
      </c>
    </row>
    <row r="43" customFormat="false" ht="15" hidden="false" customHeight="false" outlineLevel="0" collapsed="false">
      <c r="A43" s="5"/>
      <c r="B43" s="5"/>
      <c r="C43" s="5"/>
      <c r="D43" s="14"/>
      <c r="E43" s="16"/>
      <c r="F43" s="16"/>
      <c r="G43" s="17"/>
      <c r="H43" s="14"/>
      <c r="I43" s="18" t="n">
        <f aca="false">IF(OR(E43="",N(G43)=0),0,(E43-N(F43))/(G43*12))</f>
        <v>0</v>
      </c>
      <c r="J43" s="18" t="n">
        <f aca="false">IF(D43="",0,MIN(E43-N(F43),I43*MAX(0,(YEAR(IF(H43="",$C$5,MIN($C$5,H43)))-YEAR(D43))*12+MONTH(IF(H43="",$C$5,MIN($C$5,H43)))-MONTH(D43)+1)))</f>
        <v>0</v>
      </c>
      <c r="K43" s="18" t="n">
        <f aca="false">IF(D43="",0,MIN(E43-N(F43),I43*MAX(0,(YEAR(IF(H43="",$C$6,MIN($C$6,H43)))-YEAR(D43))*12+MONTH(IF(H43="",$C$6,MIN($C$6,H43)))-MONTH(D43)+1))-MIN(E43-N(F43),I43*MAX(0,(YEAR(IF(H43="",EOMONTH($C$6,-12),MIN(EOMONTH($C$6,-12),H43)))-YEAR(D43))*12+MONTH(IF(H43="",EOMONTH($C$6,-12),MIN(EOMONTH($C$6,-12),H43)))-MONTH(D43)+1)))</f>
        <v>0</v>
      </c>
      <c r="L43" s="18" t="n">
        <f aca="false">IF(D43="",0,E43-J43)</f>
        <v>0</v>
      </c>
      <c r="M43" s="19" t="str">
        <f aca="false">IF(OR(D43="",N(G43)=0),"",MAX(0,G43*12-MAX(0,(YEAR(IF(H43="",$C$5,MIN($C$5,H43)))-YEAR(D43))*12+MONTH(IF(H43="",$C$5,MIN($C$5,H43)))-MONTH(D43)+1)))</f>
        <v/>
      </c>
      <c r="N43" s="18" t="n">
        <f aca="false">IF(D43="",0,J43-MIN(E43-N(F43),I43*MAX(0,(YEAR(IF(H43="",EOMONTH($C$5,-1),MIN(EOMONTH($C$5,-1),H43)))-YEAR(D43))*12+MONTH(IF(H43="",EOMONTH($C$5,-1),MIN(EOMONTH($C$5,-1),H43)))-MONTH(D43)+1)))</f>
        <v>0</v>
      </c>
    </row>
    <row r="44" customFormat="false" ht="15" hidden="false" customHeight="false" outlineLevel="0" collapsed="false">
      <c r="A44" s="5"/>
      <c r="B44" s="5"/>
      <c r="C44" s="5"/>
      <c r="D44" s="14"/>
      <c r="E44" s="16"/>
      <c r="F44" s="16"/>
      <c r="G44" s="17"/>
      <c r="H44" s="14"/>
      <c r="I44" s="18" t="n">
        <f aca="false">IF(OR(E44="",N(G44)=0),0,(E44-N(F44))/(G44*12))</f>
        <v>0</v>
      </c>
      <c r="J44" s="18" t="n">
        <f aca="false">IF(D44="",0,MIN(E44-N(F44),I44*MAX(0,(YEAR(IF(H44="",$C$5,MIN($C$5,H44)))-YEAR(D44))*12+MONTH(IF(H44="",$C$5,MIN($C$5,H44)))-MONTH(D44)+1)))</f>
        <v>0</v>
      </c>
      <c r="K44" s="18" t="n">
        <f aca="false">IF(D44="",0,MIN(E44-N(F44),I44*MAX(0,(YEAR(IF(H44="",$C$6,MIN($C$6,H44)))-YEAR(D44))*12+MONTH(IF(H44="",$C$6,MIN($C$6,H44)))-MONTH(D44)+1))-MIN(E44-N(F44),I44*MAX(0,(YEAR(IF(H44="",EOMONTH($C$6,-12),MIN(EOMONTH($C$6,-12),H44)))-YEAR(D44))*12+MONTH(IF(H44="",EOMONTH($C$6,-12),MIN(EOMONTH($C$6,-12),H44)))-MONTH(D44)+1)))</f>
        <v>0</v>
      </c>
      <c r="L44" s="18" t="n">
        <f aca="false">IF(D44="",0,E44-J44)</f>
        <v>0</v>
      </c>
      <c r="M44" s="19" t="str">
        <f aca="false">IF(OR(D44="",N(G44)=0),"",MAX(0,G44*12-MAX(0,(YEAR(IF(H44="",$C$5,MIN($C$5,H44)))-YEAR(D44))*12+MONTH(IF(H44="",$C$5,MIN($C$5,H44)))-MONTH(D44)+1)))</f>
        <v/>
      </c>
      <c r="N44" s="18" t="n">
        <f aca="false">IF(D44="",0,J44-MIN(E44-N(F44),I44*MAX(0,(YEAR(IF(H44="",EOMONTH($C$5,-1),MIN(EOMONTH($C$5,-1),H44)))-YEAR(D44))*12+MONTH(IF(H44="",EOMONTH($C$5,-1),MIN(EOMONTH($C$5,-1),H44)))-MONTH(D44)+1)))</f>
        <v>0</v>
      </c>
    </row>
    <row r="45" customFormat="false" ht="15" hidden="false" customHeight="false" outlineLevel="0" collapsed="false">
      <c r="A45" s="5"/>
      <c r="B45" s="5"/>
      <c r="C45" s="5"/>
      <c r="D45" s="14"/>
      <c r="E45" s="16"/>
      <c r="F45" s="16"/>
      <c r="G45" s="17"/>
      <c r="H45" s="14"/>
      <c r="I45" s="18" t="n">
        <f aca="false">IF(OR(E45="",N(G45)=0),0,(E45-N(F45))/(G45*12))</f>
        <v>0</v>
      </c>
      <c r="J45" s="18" t="n">
        <f aca="false">IF(D45="",0,MIN(E45-N(F45),I45*MAX(0,(YEAR(IF(H45="",$C$5,MIN($C$5,H45)))-YEAR(D45))*12+MONTH(IF(H45="",$C$5,MIN($C$5,H45)))-MONTH(D45)+1)))</f>
        <v>0</v>
      </c>
      <c r="K45" s="18" t="n">
        <f aca="false">IF(D45="",0,MIN(E45-N(F45),I45*MAX(0,(YEAR(IF(H45="",$C$6,MIN($C$6,H45)))-YEAR(D45))*12+MONTH(IF(H45="",$C$6,MIN($C$6,H45)))-MONTH(D45)+1))-MIN(E45-N(F45),I45*MAX(0,(YEAR(IF(H45="",EOMONTH($C$6,-12),MIN(EOMONTH($C$6,-12),H45)))-YEAR(D45))*12+MONTH(IF(H45="",EOMONTH($C$6,-12),MIN(EOMONTH($C$6,-12),H45)))-MONTH(D45)+1)))</f>
        <v>0</v>
      </c>
      <c r="L45" s="18" t="n">
        <f aca="false">IF(D45="",0,E45-J45)</f>
        <v>0</v>
      </c>
      <c r="M45" s="19" t="str">
        <f aca="false">IF(OR(D45="",N(G45)=0),"",MAX(0,G45*12-MAX(0,(YEAR(IF(H45="",$C$5,MIN($C$5,H45)))-YEAR(D45))*12+MONTH(IF(H45="",$C$5,MIN($C$5,H45)))-MONTH(D45)+1)))</f>
        <v/>
      </c>
      <c r="N45" s="18" t="n">
        <f aca="false">IF(D45="",0,J45-MIN(E45-N(F45),I45*MAX(0,(YEAR(IF(H45="",EOMONTH($C$5,-1),MIN(EOMONTH($C$5,-1),H45)))-YEAR(D45))*12+MONTH(IF(H45="",EOMONTH($C$5,-1),MIN(EOMONTH($C$5,-1),H45)))-MONTH(D45)+1)))</f>
        <v>0</v>
      </c>
    </row>
    <row r="46" customFormat="false" ht="15" hidden="false" customHeight="false" outlineLevel="0" collapsed="false">
      <c r="A46" s="5"/>
      <c r="B46" s="5"/>
      <c r="C46" s="5"/>
      <c r="D46" s="14"/>
      <c r="E46" s="16"/>
      <c r="F46" s="16"/>
      <c r="G46" s="17"/>
      <c r="H46" s="14"/>
      <c r="I46" s="18" t="n">
        <f aca="false">IF(OR(E46="",N(G46)=0),0,(E46-N(F46))/(G46*12))</f>
        <v>0</v>
      </c>
      <c r="J46" s="18" t="n">
        <f aca="false">IF(D46="",0,MIN(E46-N(F46),I46*MAX(0,(YEAR(IF(H46="",$C$5,MIN($C$5,H46)))-YEAR(D46))*12+MONTH(IF(H46="",$C$5,MIN($C$5,H46)))-MONTH(D46)+1)))</f>
        <v>0</v>
      </c>
      <c r="K46" s="18" t="n">
        <f aca="false">IF(D46="",0,MIN(E46-N(F46),I46*MAX(0,(YEAR(IF(H46="",$C$6,MIN($C$6,H46)))-YEAR(D46))*12+MONTH(IF(H46="",$C$6,MIN($C$6,H46)))-MONTH(D46)+1))-MIN(E46-N(F46),I46*MAX(0,(YEAR(IF(H46="",EOMONTH($C$6,-12),MIN(EOMONTH($C$6,-12),H46)))-YEAR(D46))*12+MONTH(IF(H46="",EOMONTH($C$6,-12),MIN(EOMONTH($C$6,-12),H46)))-MONTH(D46)+1)))</f>
        <v>0</v>
      </c>
      <c r="L46" s="18" t="n">
        <f aca="false">IF(D46="",0,E46-J46)</f>
        <v>0</v>
      </c>
      <c r="M46" s="19" t="str">
        <f aca="false">IF(OR(D46="",N(G46)=0),"",MAX(0,G46*12-MAX(0,(YEAR(IF(H46="",$C$5,MIN($C$5,H46)))-YEAR(D46))*12+MONTH(IF(H46="",$C$5,MIN($C$5,H46)))-MONTH(D46)+1)))</f>
        <v/>
      </c>
      <c r="N46" s="18" t="n">
        <f aca="false">IF(D46="",0,J46-MIN(E46-N(F46),I46*MAX(0,(YEAR(IF(H46="",EOMONTH($C$5,-1),MIN(EOMONTH($C$5,-1),H46)))-YEAR(D46))*12+MONTH(IF(H46="",EOMONTH($C$5,-1),MIN(EOMONTH($C$5,-1),H46)))-MONTH(D46)+1)))</f>
        <v>0</v>
      </c>
    </row>
    <row r="47" customFormat="false" ht="15" hidden="false" customHeight="false" outlineLevel="0" collapsed="false">
      <c r="A47" s="5"/>
      <c r="B47" s="5"/>
      <c r="C47" s="5"/>
      <c r="D47" s="14"/>
      <c r="E47" s="16"/>
      <c r="F47" s="16"/>
      <c r="G47" s="17"/>
      <c r="H47" s="14"/>
      <c r="I47" s="18" t="n">
        <f aca="false">IF(OR(E47="",N(G47)=0),0,(E47-N(F47))/(G47*12))</f>
        <v>0</v>
      </c>
      <c r="J47" s="18" t="n">
        <f aca="false">IF(D47="",0,MIN(E47-N(F47),I47*MAX(0,(YEAR(IF(H47="",$C$5,MIN($C$5,H47)))-YEAR(D47))*12+MONTH(IF(H47="",$C$5,MIN($C$5,H47)))-MONTH(D47)+1)))</f>
        <v>0</v>
      </c>
      <c r="K47" s="18" t="n">
        <f aca="false">IF(D47="",0,MIN(E47-N(F47),I47*MAX(0,(YEAR(IF(H47="",$C$6,MIN($C$6,H47)))-YEAR(D47))*12+MONTH(IF(H47="",$C$6,MIN($C$6,H47)))-MONTH(D47)+1))-MIN(E47-N(F47),I47*MAX(0,(YEAR(IF(H47="",EOMONTH($C$6,-12),MIN(EOMONTH($C$6,-12),H47)))-YEAR(D47))*12+MONTH(IF(H47="",EOMONTH($C$6,-12),MIN(EOMONTH($C$6,-12),H47)))-MONTH(D47)+1)))</f>
        <v>0</v>
      </c>
      <c r="L47" s="18" t="n">
        <f aca="false">IF(D47="",0,E47-J47)</f>
        <v>0</v>
      </c>
      <c r="M47" s="19" t="str">
        <f aca="false">IF(OR(D47="",N(G47)=0),"",MAX(0,G47*12-MAX(0,(YEAR(IF(H47="",$C$5,MIN($C$5,H47)))-YEAR(D47))*12+MONTH(IF(H47="",$C$5,MIN($C$5,H47)))-MONTH(D47)+1)))</f>
        <v/>
      </c>
      <c r="N47" s="18" t="n">
        <f aca="false">IF(D47="",0,J47-MIN(E47-N(F47),I47*MAX(0,(YEAR(IF(H47="",EOMONTH($C$5,-1),MIN(EOMONTH($C$5,-1),H47)))-YEAR(D47))*12+MONTH(IF(H47="",EOMONTH($C$5,-1),MIN(EOMONTH($C$5,-1),H47)))-MONTH(D47)+1)))</f>
        <v>0</v>
      </c>
    </row>
    <row r="48" customFormat="false" ht="15" hidden="false" customHeight="false" outlineLevel="0" collapsed="false">
      <c r="A48" s="5"/>
      <c r="B48" s="5"/>
      <c r="C48" s="5"/>
      <c r="D48" s="14"/>
      <c r="E48" s="16"/>
      <c r="F48" s="16"/>
      <c r="G48" s="17"/>
      <c r="H48" s="14"/>
      <c r="I48" s="18" t="n">
        <f aca="false">IF(OR(E48="",N(G48)=0),0,(E48-N(F48))/(G48*12))</f>
        <v>0</v>
      </c>
      <c r="J48" s="18" t="n">
        <f aca="false">IF(D48="",0,MIN(E48-N(F48),I48*MAX(0,(YEAR(IF(H48="",$C$5,MIN($C$5,H48)))-YEAR(D48))*12+MONTH(IF(H48="",$C$5,MIN($C$5,H48)))-MONTH(D48)+1)))</f>
        <v>0</v>
      </c>
      <c r="K48" s="18" t="n">
        <f aca="false">IF(D48="",0,MIN(E48-N(F48),I48*MAX(0,(YEAR(IF(H48="",$C$6,MIN($C$6,H48)))-YEAR(D48))*12+MONTH(IF(H48="",$C$6,MIN($C$6,H48)))-MONTH(D48)+1))-MIN(E48-N(F48),I48*MAX(0,(YEAR(IF(H48="",EOMONTH($C$6,-12),MIN(EOMONTH($C$6,-12),H48)))-YEAR(D48))*12+MONTH(IF(H48="",EOMONTH($C$6,-12),MIN(EOMONTH($C$6,-12),H48)))-MONTH(D48)+1)))</f>
        <v>0</v>
      </c>
      <c r="L48" s="18" t="n">
        <f aca="false">IF(D48="",0,E48-J48)</f>
        <v>0</v>
      </c>
      <c r="M48" s="19" t="str">
        <f aca="false">IF(OR(D48="",N(G48)=0),"",MAX(0,G48*12-MAX(0,(YEAR(IF(H48="",$C$5,MIN($C$5,H48)))-YEAR(D48))*12+MONTH(IF(H48="",$C$5,MIN($C$5,H48)))-MONTH(D48)+1)))</f>
        <v/>
      </c>
      <c r="N48" s="18" t="n">
        <f aca="false">IF(D48="",0,J48-MIN(E48-N(F48),I48*MAX(0,(YEAR(IF(H48="",EOMONTH($C$5,-1),MIN(EOMONTH($C$5,-1),H48)))-YEAR(D48))*12+MONTH(IF(H48="",EOMONTH($C$5,-1),MIN(EOMONTH($C$5,-1),H48)))-MONTH(D48)+1)))</f>
        <v>0</v>
      </c>
    </row>
    <row r="49" customFormat="false" ht="15" hidden="false" customHeight="false" outlineLevel="0" collapsed="false">
      <c r="A49" s="5"/>
      <c r="B49" s="5"/>
      <c r="C49" s="5"/>
      <c r="D49" s="14"/>
      <c r="E49" s="16"/>
      <c r="F49" s="16"/>
      <c r="G49" s="17"/>
      <c r="H49" s="14"/>
      <c r="I49" s="18" t="n">
        <f aca="false">IF(OR(E49="",N(G49)=0),0,(E49-N(F49))/(G49*12))</f>
        <v>0</v>
      </c>
      <c r="J49" s="18" t="n">
        <f aca="false">IF(D49="",0,MIN(E49-N(F49),I49*MAX(0,(YEAR(IF(H49="",$C$5,MIN($C$5,H49)))-YEAR(D49))*12+MONTH(IF(H49="",$C$5,MIN($C$5,H49)))-MONTH(D49)+1)))</f>
        <v>0</v>
      </c>
      <c r="K49" s="18" t="n">
        <f aca="false">IF(D49="",0,MIN(E49-N(F49),I49*MAX(0,(YEAR(IF(H49="",$C$6,MIN($C$6,H49)))-YEAR(D49))*12+MONTH(IF(H49="",$C$6,MIN($C$6,H49)))-MONTH(D49)+1))-MIN(E49-N(F49),I49*MAX(0,(YEAR(IF(H49="",EOMONTH($C$6,-12),MIN(EOMONTH($C$6,-12),H49)))-YEAR(D49))*12+MONTH(IF(H49="",EOMONTH($C$6,-12),MIN(EOMONTH($C$6,-12),H49)))-MONTH(D49)+1)))</f>
        <v>0</v>
      </c>
      <c r="L49" s="18" t="n">
        <f aca="false">IF(D49="",0,E49-J49)</f>
        <v>0</v>
      </c>
      <c r="M49" s="19" t="str">
        <f aca="false">IF(OR(D49="",N(G49)=0),"",MAX(0,G49*12-MAX(0,(YEAR(IF(H49="",$C$5,MIN($C$5,H49)))-YEAR(D49))*12+MONTH(IF(H49="",$C$5,MIN($C$5,H49)))-MONTH(D49)+1)))</f>
        <v/>
      </c>
      <c r="N49" s="18" t="n">
        <f aca="false">IF(D49="",0,J49-MIN(E49-N(F49),I49*MAX(0,(YEAR(IF(H49="",EOMONTH($C$5,-1),MIN(EOMONTH($C$5,-1),H49)))-YEAR(D49))*12+MONTH(IF(H49="",EOMONTH($C$5,-1),MIN(EOMONTH($C$5,-1),H49)))-MONTH(D49)+1)))</f>
        <v>0</v>
      </c>
    </row>
    <row r="50" customFormat="false" ht="15" hidden="false" customHeight="false" outlineLevel="0" collapsed="false">
      <c r="A50" s="5"/>
      <c r="B50" s="5"/>
      <c r="C50" s="5"/>
      <c r="D50" s="14"/>
      <c r="E50" s="16"/>
      <c r="F50" s="16"/>
      <c r="G50" s="17"/>
      <c r="H50" s="14"/>
      <c r="I50" s="18" t="n">
        <f aca="false">IF(OR(E50="",N(G50)=0),0,(E50-N(F50))/(G50*12))</f>
        <v>0</v>
      </c>
      <c r="J50" s="18" t="n">
        <f aca="false">IF(D50="",0,MIN(E50-N(F50),I50*MAX(0,(YEAR(IF(H50="",$C$5,MIN($C$5,H50)))-YEAR(D50))*12+MONTH(IF(H50="",$C$5,MIN($C$5,H50)))-MONTH(D50)+1)))</f>
        <v>0</v>
      </c>
      <c r="K50" s="18" t="n">
        <f aca="false">IF(D50="",0,MIN(E50-N(F50),I50*MAX(0,(YEAR(IF(H50="",$C$6,MIN($C$6,H50)))-YEAR(D50))*12+MONTH(IF(H50="",$C$6,MIN($C$6,H50)))-MONTH(D50)+1))-MIN(E50-N(F50),I50*MAX(0,(YEAR(IF(H50="",EOMONTH($C$6,-12),MIN(EOMONTH($C$6,-12),H50)))-YEAR(D50))*12+MONTH(IF(H50="",EOMONTH($C$6,-12),MIN(EOMONTH($C$6,-12),H50)))-MONTH(D50)+1)))</f>
        <v>0</v>
      </c>
      <c r="L50" s="18" t="n">
        <f aca="false">IF(D50="",0,E50-J50)</f>
        <v>0</v>
      </c>
      <c r="M50" s="19" t="str">
        <f aca="false">IF(OR(D50="",N(G50)=0),"",MAX(0,G50*12-MAX(0,(YEAR(IF(H50="",$C$5,MIN($C$5,H50)))-YEAR(D50))*12+MONTH(IF(H50="",$C$5,MIN($C$5,H50)))-MONTH(D50)+1)))</f>
        <v/>
      </c>
      <c r="N50" s="18" t="n">
        <f aca="false">IF(D50="",0,J50-MIN(E50-N(F50),I50*MAX(0,(YEAR(IF(H50="",EOMONTH($C$5,-1),MIN(EOMONTH($C$5,-1),H50)))-YEAR(D50))*12+MONTH(IF(H50="",EOMONTH($C$5,-1),MIN(EOMONTH($C$5,-1),H50)))-MONTH(D50)+1)))</f>
        <v>0</v>
      </c>
    </row>
    <row r="51" customFormat="false" ht="15" hidden="false" customHeight="false" outlineLevel="0" collapsed="false">
      <c r="A51" s="5"/>
      <c r="B51" s="5"/>
      <c r="C51" s="5"/>
      <c r="D51" s="14"/>
      <c r="E51" s="16"/>
      <c r="F51" s="16"/>
      <c r="G51" s="17"/>
      <c r="H51" s="14"/>
      <c r="I51" s="18" t="n">
        <f aca="false">IF(OR(E51="",N(G51)=0),0,(E51-N(F51))/(G51*12))</f>
        <v>0</v>
      </c>
      <c r="J51" s="18" t="n">
        <f aca="false">IF(D51="",0,MIN(E51-N(F51),I51*MAX(0,(YEAR(IF(H51="",$C$5,MIN($C$5,H51)))-YEAR(D51))*12+MONTH(IF(H51="",$C$5,MIN($C$5,H51)))-MONTH(D51)+1)))</f>
        <v>0</v>
      </c>
      <c r="K51" s="18" t="n">
        <f aca="false">IF(D51="",0,MIN(E51-N(F51),I51*MAX(0,(YEAR(IF(H51="",$C$6,MIN($C$6,H51)))-YEAR(D51))*12+MONTH(IF(H51="",$C$6,MIN($C$6,H51)))-MONTH(D51)+1))-MIN(E51-N(F51),I51*MAX(0,(YEAR(IF(H51="",EOMONTH($C$6,-12),MIN(EOMONTH($C$6,-12),H51)))-YEAR(D51))*12+MONTH(IF(H51="",EOMONTH($C$6,-12),MIN(EOMONTH($C$6,-12),H51)))-MONTH(D51)+1)))</f>
        <v>0</v>
      </c>
      <c r="L51" s="18" t="n">
        <f aca="false">IF(D51="",0,E51-J51)</f>
        <v>0</v>
      </c>
      <c r="M51" s="19" t="str">
        <f aca="false">IF(OR(D51="",N(G51)=0),"",MAX(0,G51*12-MAX(0,(YEAR(IF(H51="",$C$5,MIN($C$5,H51)))-YEAR(D51))*12+MONTH(IF(H51="",$C$5,MIN($C$5,H51)))-MONTH(D51)+1)))</f>
        <v/>
      </c>
      <c r="N51" s="18" t="n">
        <f aca="false">IF(D51="",0,J51-MIN(E51-N(F51),I51*MAX(0,(YEAR(IF(H51="",EOMONTH($C$5,-1),MIN(EOMONTH($C$5,-1),H51)))-YEAR(D51))*12+MONTH(IF(H51="",EOMONTH($C$5,-1),MIN(EOMONTH($C$5,-1),H51)))-MONTH(D51)+1)))</f>
        <v>0</v>
      </c>
    </row>
    <row r="52" customFormat="false" ht="15" hidden="false" customHeight="false" outlineLevel="0" collapsed="false">
      <c r="A52" s="5"/>
      <c r="B52" s="5"/>
      <c r="C52" s="5"/>
      <c r="D52" s="14"/>
      <c r="E52" s="16"/>
      <c r="F52" s="16"/>
      <c r="G52" s="17"/>
      <c r="H52" s="14"/>
      <c r="I52" s="18" t="n">
        <f aca="false">IF(OR(E52="",N(G52)=0),0,(E52-N(F52))/(G52*12))</f>
        <v>0</v>
      </c>
      <c r="J52" s="18" t="n">
        <f aca="false">IF(D52="",0,MIN(E52-N(F52),I52*MAX(0,(YEAR(IF(H52="",$C$5,MIN($C$5,H52)))-YEAR(D52))*12+MONTH(IF(H52="",$C$5,MIN($C$5,H52)))-MONTH(D52)+1)))</f>
        <v>0</v>
      </c>
      <c r="K52" s="18" t="n">
        <f aca="false">IF(D52="",0,MIN(E52-N(F52),I52*MAX(0,(YEAR(IF(H52="",$C$6,MIN($C$6,H52)))-YEAR(D52))*12+MONTH(IF(H52="",$C$6,MIN($C$6,H52)))-MONTH(D52)+1))-MIN(E52-N(F52),I52*MAX(0,(YEAR(IF(H52="",EOMONTH($C$6,-12),MIN(EOMONTH($C$6,-12),H52)))-YEAR(D52))*12+MONTH(IF(H52="",EOMONTH($C$6,-12),MIN(EOMONTH($C$6,-12),H52)))-MONTH(D52)+1)))</f>
        <v>0</v>
      </c>
      <c r="L52" s="18" t="n">
        <f aca="false">IF(D52="",0,E52-J52)</f>
        <v>0</v>
      </c>
      <c r="M52" s="19" t="str">
        <f aca="false">IF(OR(D52="",N(G52)=0),"",MAX(0,G52*12-MAX(0,(YEAR(IF(H52="",$C$5,MIN($C$5,H52)))-YEAR(D52))*12+MONTH(IF(H52="",$C$5,MIN($C$5,H52)))-MONTH(D52)+1)))</f>
        <v/>
      </c>
      <c r="N52" s="18" t="n">
        <f aca="false">IF(D52="",0,J52-MIN(E52-N(F52),I52*MAX(0,(YEAR(IF(H52="",EOMONTH($C$5,-1),MIN(EOMONTH($C$5,-1),H52)))-YEAR(D52))*12+MONTH(IF(H52="",EOMONTH($C$5,-1),MIN(EOMONTH($C$5,-1),H52)))-MONTH(D52)+1)))</f>
        <v>0</v>
      </c>
    </row>
    <row r="53" customFormat="false" ht="15" hidden="false" customHeight="false" outlineLevel="0" collapsed="false">
      <c r="A53" s="5"/>
      <c r="B53" s="5"/>
      <c r="C53" s="5"/>
      <c r="D53" s="14"/>
      <c r="E53" s="16"/>
      <c r="F53" s="16"/>
      <c r="G53" s="17"/>
      <c r="H53" s="14"/>
      <c r="I53" s="18" t="n">
        <f aca="false">IF(OR(E53="",N(G53)=0),0,(E53-N(F53))/(G53*12))</f>
        <v>0</v>
      </c>
      <c r="J53" s="18" t="n">
        <f aca="false">IF(D53="",0,MIN(E53-N(F53),I53*MAX(0,(YEAR(IF(H53="",$C$5,MIN($C$5,H53)))-YEAR(D53))*12+MONTH(IF(H53="",$C$5,MIN($C$5,H53)))-MONTH(D53)+1)))</f>
        <v>0</v>
      </c>
      <c r="K53" s="18" t="n">
        <f aca="false">IF(D53="",0,MIN(E53-N(F53),I53*MAX(0,(YEAR(IF(H53="",$C$6,MIN($C$6,H53)))-YEAR(D53))*12+MONTH(IF(H53="",$C$6,MIN($C$6,H53)))-MONTH(D53)+1))-MIN(E53-N(F53),I53*MAX(0,(YEAR(IF(H53="",EOMONTH($C$6,-12),MIN(EOMONTH($C$6,-12),H53)))-YEAR(D53))*12+MONTH(IF(H53="",EOMONTH($C$6,-12),MIN(EOMONTH($C$6,-12),H53)))-MONTH(D53)+1)))</f>
        <v>0</v>
      </c>
      <c r="L53" s="18" t="n">
        <f aca="false">IF(D53="",0,E53-J53)</f>
        <v>0</v>
      </c>
      <c r="M53" s="19" t="str">
        <f aca="false">IF(OR(D53="",N(G53)=0),"",MAX(0,G53*12-MAX(0,(YEAR(IF(H53="",$C$5,MIN($C$5,H53)))-YEAR(D53))*12+MONTH(IF(H53="",$C$5,MIN($C$5,H53)))-MONTH(D53)+1)))</f>
        <v/>
      </c>
      <c r="N53" s="18" t="n">
        <f aca="false">IF(D53="",0,J53-MIN(E53-N(F53),I53*MAX(0,(YEAR(IF(H53="",EOMONTH($C$5,-1),MIN(EOMONTH($C$5,-1),H53)))-YEAR(D53))*12+MONTH(IF(H53="",EOMONTH($C$5,-1),MIN(EOMONTH($C$5,-1),H53)))-MONTH(D53)+1)))</f>
        <v>0</v>
      </c>
    </row>
    <row r="54" customFormat="false" ht="15" hidden="false" customHeight="false" outlineLevel="0" collapsed="false">
      <c r="A54" s="5"/>
      <c r="B54" s="5"/>
      <c r="C54" s="5"/>
      <c r="D54" s="14"/>
      <c r="E54" s="16"/>
      <c r="F54" s="16"/>
      <c r="G54" s="17"/>
      <c r="H54" s="14"/>
      <c r="I54" s="18" t="n">
        <f aca="false">IF(OR(E54="",N(G54)=0),0,(E54-N(F54))/(G54*12))</f>
        <v>0</v>
      </c>
      <c r="J54" s="18" t="n">
        <f aca="false">IF(D54="",0,MIN(E54-N(F54),I54*MAX(0,(YEAR(IF(H54="",$C$5,MIN($C$5,H54)))-YEAR(D54))*12+MONTH(IF(H54="",$C$5,MIN($C$5,H54)))-MONTH(D54)+1)))</f>
        <v>0</v>
      </c>
      <c r="K54" s="18" t="n">
        <f aca="false">IF(D54="",0,MIN(E54-N(F54),I54*MAX(0,(YEAR(IF(H54="",$C$6,MIN($C$6,H54)))-YEAR(D54))*12+MONTH(IF(H54="",$C$6,MIN($C$6,H54)))-MONTH(D54)+1))-MIN(E54-N(F54),I54*MAX(0,(YEAR(IF(H54="",EOMONTH($C$6,-12),MIN(EOMONTH($C$6,-12),H54)))-YEAR(D54))*12+MONTH(IF(H54="",EOMONTH($C$6,-12),MIN(EOMONTH($C$6,-12),H54)))-MONTH(D54)+1)))</f>
        <v>0</v>
      </c>
      <c r="L54" s="18" t="n">
        <f aca="false">IF(D54="",0,E54-J54)</f>
        <v>0</v>
      </c>
      <c r="M54" s="19" t="str">
        <f aca="false">IF(OR(D54="",N(G54)=0),"",MAX(0,G54*12-MAX(0,(YEAR(IF(H54="",$C$5,MIN($C$5,H54)))-YEAR(D54))*12+MONTH(IF(H54="",$C$5,MIN($C$5,H54)))-MONTH(D54)+1)))</f>
        <v/>
      </c>
      <c r="N54" s="18" t="n">
        <f aca="false">IF(D54="",0,J54-MIN(E54-N(F54),I54*MAX(0,(YEAR(IF(H54="",EOMONTH($C$5,-1),MIN(EOMONTH($C$5,-1),H54)))-YEAR(D54))*12+MONTH(IF(H54="",EOMONTH($C$5,-1),MIN(EOMONTH($C$5,-1),H54)))-MONTH(D54)+1)))</f>
        <v>0</v>
      </c>
    </row>
    <row r="55" customFormat="false" ht="15" hidden="false" customHeight="false" outlineLevel="0" collapsed="false">
      <c r="A55" s="5"/>
      <c r="B55" s="5"/>
      <c r="C55" s="5"/>
      <c r="D55" s="14"/>
      <c r="E55" s="16"/>
      <c r="F55" s="16"/>
      <c r="G55" s="17"/>
      <c r="H55" s="14"/>
      <c r="I55" s="18" t="n">
        <f aca="false">IF(OR(E55="",N(G55)=0),0,(E55-N(F55))/(G55*12))</f>
        <v>0</v>
      </c>
      <c r="J55" s="18" t="n">
        <f aca="false">IF(D55="",0,MIN(E55-N(F55),I55*MAX(0,(YEAR(IF(H55="",$C$5,MIN($C$5,H55)))-YEAR(D55))*12+MONTH(IF(H55="",$C$5,MIN($C$5,H55)))-MONTH(D55)+1)))</f>
        <v>0</v>
      </c>
      <c r="K55" s="18" t="n">
        <f aca="false">IF(D55="",0,MIN(E55-N(F55),I55*MAX(0,(YEAR(IF(H55="",$C$6,MIN($C$6,H55)))-YEAR(D55))*12+MONTH(IF(H55="",$C$6,MIN($C$6,H55)))-MONTH(D55)+1))-MIN(E55-N(F55),I55*MAX(0,(YEAR(IF(H55="",EOMONTH($C$6,-12),MIN(EOMONTH($C$6,-12),H55)))-YEAR(D55))*12+MONTH(IF(H55="",EOMONTH($C$6,-12),MIN(EOMONTH($C$6,-12),H55)))-MONTH(D55)+1)))</f>
        <v>0</v>
      </c>
      <c r="L55" s="18" t="n">
        <f aca="false">IF(D55="",0,E55-J55)</f>
        <v>0</v>
      </c>
      <c r="M55" s="19" t="str">
        <f aca="false">IF(OR(D55="",N(G55)=0),"",MAX(0,G55*12-MAX(0,(YEAR(IF(H55="",$C$5,MIN($C$5,H55)))-YEAR(D55))*12+MONTH(IF(H55="",$C$5,MIN($C$5,H55)))-MONTH(D55)+1)))</f>
        <v/>
      </c>
      <c r="N55" s="18" t="n">
        <f aca="false">IF(D55="",0,J55-MIN(E55-N(F55),I55*MAX(0,(YEAR(IF(H55="",EOMONTH($C$5,-1),MIN(EOMONTH($C$5,-1),H55)))-YEAR(D55))*12+MONTH(IF(H55="",EOMONTH($C$5,-1),MIN(EOMONTH($C$5,-1),H55)))-MONTH(D55)+1)))</f>
        <v>0</v>
      </c>
    </row>
    <row r="56" customFormat="false" ht="15" hidden="false" customHeight="false" outlineLevel="0" collapsed="false">
      <c r="A56" s="5"/>
      <c r="B56" s="5"/>
      <c r="C56" s="5"/>
      <c r="D56" s="14"/>
      <c r="E56" s="16"/>
      <c r="F56" s="16"/>
      <c r="G56" s="17"/>
      <c r="H56" s="14"/>
      <c r="I56" s="18" t="n">
        <f aca="false">IF(OR(E56="",N(G56)=0),0,(E56-N(F56))/(G56*12))</f>
        <v>0</v>
      </c>
      <c r="J56" s="18" t="n">
        <f aca="false">IF(D56="",0,MIN(E56-N(F56),I56*MAX(0,(YEAR(IF(H56="",$C$5,MIN($C$5,H56)))-YEAR(D56))*12+MONTH(IF(H56="",$C$5,MIN($C$5,H56)))-MONTH(D56)+1)))</f>
        <v>0</v>
      </c>
      <c r="K56" s="18" t="n">
        <f aca="false">IF(D56="",0,MIN(E56-N(F56),I56*MAX(0,(YEAR(IF(H56="",$C$6,MIN($C$6,H56)))-YEAR(D56))*12+MONTH(IF(H56="",$C$6,MIN($C$6,H56)))-MONTH(D56)+1))-MIN(E56-N(F56),I56*MAX(0,(YEAR(IF(H56="",EOMONTH($C$6,-12),MIN(EOMONTH($C$6,-12),H56)))-YEAR(D56))*12+MONTH(IF(H56="",EOMONTH($C$6,-12),MIN(EOMONTH($C$6,-12),H56)))-MONTH(D56)+1)))</f>
        <v>0</v>
      </c>
      <c r="L56" s="18" t="n">
        <f aca="false">IF(D56="",0,E56-J56)</f>
        <v>0</v>
      </c>
      <c r="M56" s="19" t="str">
        <f aca="false">IF(OR(D56="",N(G56)=0),"",MAX(0,G56*12-MAX(0,(YEAR(IF(H56="",$C$5,MIN($C$5,H56)))-YEAR(D56))*12+MONTH(IF(H56="",$C$5,MIN($C$5,H56)))-MONTH(D56)+1)))</f>
        <v/>
      </c>
      <c r="N56" s="18" t="n">
        <f aca="false">IF(D56="",0,J56-MIN(E56-N(F56),I56*MAX(0,(YEAR(IF(H56="",EOMONTH($C$5,-1),MIN(EOMONTH($C$5,-1),H56)))-YEAR(D56))*12+MONTH(IF(H56="",EOMONTH($C$5,-1),MIN(EOMONTH($C$5,-1),H56)))-MONTH(D56)+1)))</f>
        <v>0</v>
      </c>
    </row>
    <row r="57" customFormat="false" ht="15" hidden="false" customHeight="false" outlineLevel="0" collapsed="false">
      <c r="A57" s="5"/>
      <c r="B57" s="5"/>
      <c r="C57" s="5"/>
      <c r="D57" s="14"/>
      <c r="E57" s="16"/>
      <c r="F57" s="16"/>
      <c r="G57" s="17"/>
      <c r="H57" s="14"/>
      <c r="I57" s="18" t="n">
        <f aca="false">IF(OR(E57="",N(G57)=0),0,(E57-N(F57))/(G57*12))</f>
        <v>0</v>
      </c>
      <c r="J57" s="18" t="n">
        <f aca="false">IF(D57="",0,MIN(E57-N(F57),I57*MAX(0,(YEAR(IF(H57="",$C$5,MIN($C$5,H57)))-YEAR(D57))*12+MONTH(IF(H57="",$C$5,MIN($C$5,H57)))-MONTH(D57)+1)))</f>
        <v>0</v>
      </c>
      <c r="K57" s="18" t="n">
        <f aca="false">IF(D57="",0,MIN(E57-N(F57),I57*MAX(0,(YEAR(IF(H57="",$C$6,MIN($C$6,H57)))-YEAR(D57))*12+MONTH(IF(H57="",$C$6,MIN($C$6,H57)))-MONTH(D57)+1))-MIN(E57-N(F57),I57*MAX(0,(YEAR(IF(H57="",EOMONTH($C$6,-12),MIN(EOMONTH($C$6,-12),H57)))-YEAR(D57))*12+MONTH(IF(H57="",EOMONTH($C$6,-12),MIN(EOMONTH($C$6,-12),H57)))-MONTH(D57)+1)))</f>
        <v>0</v>
      </c>
      <c r="L57" s="18" t="n">
        <f aca="false">IF(D57="",0,E57-J57)</f>
        <v>0</v>
      </c>
      <c r="M57" s="19" t="str">
        <f aca="false">IF(OR(D57="",N(G57)=0),"",MAX(0,G57*12-MAX(0,(YEAR(IF(H57="",$C$5,MIN($C$5,H57)))-YEAR(D57))*12+MONTH(IF(H57="",$C$5,MIN($C$5,H57)))-MONTH(D57)+1)))</f>
        <v/>
      </c>
      <c r="N57" s="18" t="n">
        <f aca="false">IF(D57="",0,J57-MIN(E57-N(F57),I57*MAX(0,(YEAR(IF(H57="",EOMONTH($C$5,-1),MIN(EOMONTH($C$5,-1),H57)))-YEAR(D57))*12+MONTH(IF(H57="",EOMONTH($C$5,-1),MIN(EOMONTH($C$5,-1),H57)))-MONTH(D57)+1)))</f>
        <v>0</v>
      </c>
    </row>
    <row r="58" customFormat="false" ht="15" hidden="false" customHeight="false" outlineLevel="0" collapsed="false">
      <c r="A58" s="5"/>
      <c r="B58" s="5"/>
      <c r="C58" s="5"/>
      <c r="D58" s="14"/>
      <c r="E58" s="16"/>
      <c r="F58" s="16"/>
      <c r="G58" s="17"/>
      <c r="H58" s="14"/>
      <c r="I58" s="18" t="n">
        <f aca="false">IF(OR(E58="",N(G58)=0),0,(E58-N(F58))/(G58*12))</f>
        <v>0</v>
      </c>
      <c r="J58" s="18" t="n">
        <f aca="false">IF(D58="",0,MIN(E58-N(F58),I58*MAX(0,(YEAR(IF(H58="",$C$5,MIN($C$5,H58)))-YEAR(D58))*12+MONTH(IF(H58="",$C$5,MIN($C$5,H58)))-MONTH(D58)+1)))</f>
        <v>0</v>
      </c>
      <c r="K58" s="18" t="n">
        <f aca="false">IF(D58="",0,MIN(E58-N(F58),I58*MAX(0,(YEAR(IF(H58="",$C$6,MIN($C$6,H58)))-YEAR(D58))*12+MONTH(IF(H58="",$C$6,MIN($C$6,H58)))-MONTH(D58)+1))-MIN(E58-N(F58),I58*MAX(0,(YEAR(IF(H58="",EOMONTH($C$6,-12),MIN(EOMONTH($C$6,-12),H58)))-YEAR(D58))*12+MONTH(IF(H58="",EOMONTH($C$6,-12),MIN(EOMONTH($C$6,-12),H58)))-MONTH(D58)+1)))</f>
        <v>0</v>
      </c>
      <c r="L58" s="18" t="n">
        <f aca="false">IF(D58="",0,E58-J58)</f>
        <v>0</v>
      </c>
      <c r="M58" s="19" t="str">
        <f aca="false">IF(OR(D58="",N(G58)=0),"",MAX(0,G58*12-MAX(0,(YEAR(IF(H58="",$C$5,MIN($C$5,H58)))-YEAR(D58))*12+MONTH(IF(H58="",$C$5,MIN($C$5,H58)))-MONTH(D58)+1)))</f>
        <v/>
      </c>
      <c r="N58" s="18" t="n">
        <f aca="false">IF(D58="",0,J58-MIN(E58-N(F58),I58*MAX(0,(YEAR(IF(H58="",EOMONTH($C$5,-1),MIN(EOMONTH($C$5,-1),H58)))-YEAR(D58))*12+MONTH(IF(H58="",EOMONTH($C$5,-1),MIN(EOMONTH($C$5,-1),H58)))-MONTH(D58)+1)))</f>
        <v>0</v>
      </c>
    </row>
    <row r="59" customFormat="false" ht="15" hidden="false" customHeight="false" outlineLevel="0" collapsed="false">
      <c r="A59" s="5"/>
      <c r="B59" s="5"/>
      <c r="C59" s="5"/>
      <c r="D59" s="14"/>
      <c r="E59" s="16"/>
      <c r="F59" s="16"/>
      <c r="G59" s="17"/>
      <c r="H59" s="14"/>
      <c r="I59" s="18" t="n">
        <f aca="false">IF(OR(E59="",N(G59)=0),0,(E59-N(F59))/(G59*12))</f>
        <v>0</v>
      </c>
      <c r="J59" s="18" t="n">
        <f aca="false">IF(D59="",0,MIN(E59-N(F59),I59*MAX(0,(YEAR(IF(H59="",$C$5,MIN($C$5,H59)))-YEAR(D59))*12+MONTH(IF(H59="",$C$5,MIN($C$5,H59)))-MONTH(D59)+1)))</f>
        <v>0</v>
      </c>
      <c r="K59" s="18" t="n">
        <f aca="false">IF(D59="",0,MIN(E59-N(F59),I59*MAX(0,(YEAR(IF(H59="",$C$6,MIN($C$6,H59)))-YEAR(D59))*12+MONTH(IF(H59="",$C$6,MIN($C$6,H59)))-MONTH(D59)+1))-MIN(E59-N(F59),I59*MAX(0,(YEAR(IF(H59="",EOMONTH($C$6,-12),MIN(EOMONTH($C$6,-12),H59)))-YEAR(D59))*12+MONTH(IF(H59="",EOMONTH($C$6,-12),MIN(EOMONTH($C$6,-12),H59)))-MONTH(D59)+1)))</f>
        <v>0</v>
      </c>
      <c r="L59" s="18" t="n">
        <f aca="false">IF(D59="",0,E59-J59)</f>
        <v>0</v>
      </c>
      <c r="M59" s="19" t="str">
        <f aca="false">IF(OR(D59="",N(G59)=0),"",MAX(0,G59*12-MAX(0,(YEAR(IF(H59="",$C$5,MIN($C$5,H59)))-YEAR(D59))*12+MONTH(IF(H59="",$C$5,MIN($C$5,H59)))-MONTH(D59)+1)))</f>
        <v/>
      </c>
      <c r="N59" s="18" t="n">
        <f aca="false">IF(D59="",0,J59-MIN(E59-N(F59),I59*MAX(0,(YEAR(IF(H59="",EOMONTH($C$5,-1),MIN(EOMONTH($C$5,-1),H59)))-YEAR(D59))*12+MONTH(IF(H59="",EOMONTH($C$5,-1),MIN(EOMONTH($C$5,-1),H59)))-MONTH(D59)+1)))</f>
        <v>0</v>
      </c>
    </row>
    <row r="60" customFormat="false" ht="15" hidden="false" customHeight="false" outlineLevel="0" collapsed="false">
      <c r="A60" s="5"/>
      <c r="B60" s="5"/>
      <c r="C60" s="5"/>
      <c r="D60" s="14"/>
      <c r="E60" s="16"/>
      <c r="F60" s="16"/>
      <c r="G60" s="17"/>
      <c r="H60" s="14"/>
      <c r="I60" s="18" t="n">
        <f aca="false">IF(OR(E60="",N(G60)=0),0,(E60-N(F60))/(G60*12))</f>
        <v>0</v>
      </c>
      <c r="J60" s="18" t="n">
        <f aca="false">IF(D60="",0,MIN(E60-N(F60),I60*MAX(0,(YEAR(IF(H60="",$C$5,MIN($C$5,H60)))-YEAR(D60))*12+MONTH(IF(H60="",$C$5,MIN($C$5,H60)))-MONTH(D60)+1)))</f>
        <v>0</v>
      </c>
      <c r="K60" s="18" t="n">
        <f aca="false">IF(D60="",0,MIN(E60-N(F60),I60*MAX(0,(YEAR(IF(H60="",$C$6,MIN($C$6,H60)))-YEAR(D60))*12+MONTH(IF(H60="",$C$6,MIN($C$6,H60)))-MONTH(D60)+1))-MIN(E60-N(F60),I60*MAX(0,(YEAR(IF(H60="",EOMONTH($C$6,-12),MIN(EOMONTH($C$6,-12),H60)))-YEAR(D60))*12+MONTH(IF(H60="",EOMONTH($C$6,-12),MIN(EOMONTH($C$6,-12),H60)))-MONTH(D60)+1)))</f>
        <v>0</v>
      </c>
      <c r="L60" s="18" t="n">
        <f aca="false">IF(D60="",0,E60-J60)</f>
        <v>0</v>
      </c>
      <c r="M60" s="19" t="str">
        <f aca="false">IF(OR(D60="",N(G60)=0),"",MAX(0,G60*12-MAX(0,(YEAR(IF(H60="",$C$5,MIN($C$5,H60)))-YEAR(D60))*12+MONTH(IF(H60="",$C$5,MIN($C$5,H60)))-MONTH(D60)+1)))</f>
        <v/>
      </c>
      <c r="N60" s="18" t="n">
        <f aca="false">IF(D60="",0,J60-MIN(E60-N(F60),I60*MAX(0,(YEAR(IF(H60="",EOMONTH($C$5,-1),MIN(EOMONTH($C$5,-1),H60)))-YEAR(D60))*12+MONTH(IF(H60="",EOMONTH($C$5,-1),MIN(EOMONTH($C$5,-1),H60)))-MONTH(D60)+1)))</f>
        <v>0</v>
      </c>
    </row>
    <row r="61" customFormat="false" ht="15" hidden="false" customHeight="false" outlineLevel="0" collapsed="false">
      <c r="A61" s="5"/>
      <c r="B61" s="5"/>
      <c r="C61" s="5"/>
      <c r="D61" s="14"/>
      <c r="E61" s="16"/>
      <c r="F61" s="16"/>
      <c r="G61" s="17"/>
      <c r="H61" s="14"/>
      <c r="I61" s="18" t="n">
        <f aca="false">IF(OR(E61="",N(G61)=0),0,(E61-N(F61))/(G61*12))</f>
        <v>0</v>
      </c>
      <c r="J61" s="18" t="n">
        <f aca="false">IF(D61="",0,MIN(E61-N(F61),I61*MAX(0,(YEAR(IF(H61="",$C$5,MIN($C$5,H61)))-YEAR(D61))*12+MONTH(IF(H61="",$C$5,MIN($C$5,H61)))-MONTH(D61)+1)))</f>
        <v>0</v>
      </c>
      <c r="K61" s="18" t="n">
        <f aca="false">IF(D61="",0,MIN(E61-N(F61),I61*MAX(0,(YEAR(IF(H61="",$C$6,MIN($C$6,H61)))-YEAR(D61))*12+MONTH(IF(H61="",$C$6,MIN($C$6,H61)))-MONTH(D61)+1))-MIN(E61-N(F61),I61*MAX(0,(YEAR(IF(H61="",EOMONTH($C$6,-12),MIN(EOMONTH($C$6,-12),H61)))-YEAR(D61))*12+MONTH(IF(H61="",EOMONTH($C$6,-12),MIN(EOMONTH($C$6,-12),H61)))-MONTH(D61)+1)))</f>
        <v>0</v>
      </c>
      <c r="L61" s="18" t="n">
        <f aca="false">IF(D61="",0,E61-J61)</f>
        <v>0</v>
      </c>
      <c r="M61" s="19" t="str">
        <f aca="false">IF(OR(D61="",N(G61)=0),"",MAX(0,G61*12-MAX(0,(YEAR(IF(H61="",$C$5,MIN($C$5,H61)))-YEAR(D61))*12+MONTH(IF(H61="",$C$5,MIN($C$5,H61)))-MONTH(D61)+1)))</f>
        <v/>
      </c>
      <c r="N61" s="18" t="n">
        <f aca="false">IF(D61="",0,J61-MIN(E61-N(F61),I61*MAX(0,(YEAR(IF(H61="",EOMONTH($C$5,-1),MIN(EOMONTH($C$5,-1),H61)))-YEAR(D61))*12+MONTH(IF(H61="",EOMONTH($C$5,-1),MIN(EOMONTH($C$5,-1),H61)))-MONTH(D61)+1)))</f>
        <v>0</v>
      </c>
    </row>
    <row r="62" customFormat="false" ht="15" hidden="false" customHeight="false" outlineLevel="0" collapsed="false">
      <c r="A62" s="5"/>
      <c r="B62" s="5"/>
      <c r="C62" s="5"/>
      <c r="D62" s="14"/>
      <c r="E62" s="16"/>
      <c r="F62" s="16"/>
      <c r="G62" s="17"/>
      <c r="H62" s="14"/>
      <c r="I62" s="18" t="n">
        <f aca="false">IF(OR(E62="",N(G62)=0),0,(E62-N(F62))/(G62*12))</f>
        <v>0</v>
      </c>
      <c r="J62" s="18" t="n">
        <f aca="false">IF(D62="",0,MIN(E62-N(F62),I62*MAX(0,(YEAR(IF(H62="",$C$5,MIN($C$5,H62)))-YEAR(D62))*12+MONTH(IF(H62="",$C$5,MIN($C$5,H62)))-MONTH(D62)+1)))</f>
        <v>0</v>
      </c>
      <c r="K62" s="18" t="n">
        <f aca="false">IF(D62="",0,MIN(E62-N(F62),I62*MAX(0,(YEAR(IF(H62="",$C$6,MIN($C$6,H62)))-YEAR(D62))*12+MONTH(IF(H62="",$C$6,MIN($C$6,H62)))-MONTH(D62)+1))-MIN(E62-N(F62),I62*MAX(0,(YEAR(IF(H62="",EOMONTH($C$6,-12),MIN(EOMONTH($C$6,-12),H62)))-YEAR(D62))*12+MONTH(IF(H62="",EOMONTH($C$6,-12),MIN(EOMONTH($C$6,-12),H62)))-MONTH(D62)+1)))</f>
        <v>0</v>
      </c>
      <c r="L62" s="18" t="n">
        <f aca="false">IF(D62="",0,E62-J62)</f>
        <v>0</v>
      </c>
      <c r="M62" s="19" t="str">
        <f aca="false">IF(OR(D62="",N(G62)=0),"",MAX(0,G62*12-MAX(0,(YEAR(IF(H62="",$C$5,MIN($C$5,H62)))-YEAR(D62))*12+MONTH(IF(H62="",$C$5,MIN($C$5,H62)))-MONTH(D62)+1)))</f>
        <v/>
      </c>
      <c r="N62" s="18" t="n">
        <f aca="false">IF(D62="",0,J62-MIN(E62-N(F62),I62*MAX(0,(YEAR(IF(H62="",EOMONTH($C$5,-1),MIN(EOMONTH($C$5,-1),H62)))-YEAR(D62))*12+MONTH(IF(H62="",EOMONTH($C$5,-1),MIN(EOMONTH($C$5,-1),H62)))-MONTH(D62)+1)))</f>
        <v>0</v>
      </c>
    </row>
    <row r="63" customFormat="false" ht="15" hidden="false" customHeight="false" outlineLevel="0" collapsed="false">
      <c r="A63" s="5"/>
      <c r="B63" s="5"/>
      <c r="C63" s="5"/>
      <c r="D63" s="14"/>
      <c r="E63" s="16"/>
      <c r="F63" s="16"/>
      <c r="G63" s="17"/>
      <c r="H63" s="14"/>
      <c r="I63" s="18" t="n">
        <f aca="false">IF(OR(E63="",N(G63)=0),0,(E63-N(F63))/(G63*12))</f>
        <v>0</v>
      </c>
      <c r="J63" s="18" t="n">
        <f aca="false">IF(D63="",0,MIN(E63-N(F63),I63*MAX(0,(YEAR(IF(H63="",$C$5,MIN($C$5,H63)))-YEAR(D63))*12+MONTH(IF(H63="",$C$5,MIN($C$5,H63)))-MONTH(D63)+1)))</f>
        <v>0</v>
      </c>
      <c r="K63" s="18" t="n">
        <f aca="false">IF(D63="",0,MIN(E63-N(F63),I63*MAX(0,(YEAR(IF(H63="",$C$6,MIN($C$6,H63)))-YEAR(D63))*12+MONTH(IF(H63="",$C$6,MIN($C$6,H63)))-MONTH(D63)+1))-MIN(E63-N(F63),I63*MAX(0,(YEAR(IF(H63="",EOMONTH($C$6,-12),MIN(EOMONTH($C$6,-12),H63)))-YEAR(D63))*12+MONTH(IF(H63="",EOMONTH($C$6,-12),MIN(EOMONTH($C$6,-12),H63)))-MONTH(D63)+1)))</f>
        <v>0</v>
      </c>
      <c r="L63" s="18" t="n">
        <f aca="false">IF(D63="",0,E63-J63)</f>
        <v>0</v>
      </c>
      <c r="M63" s="19" t="str">
        <f aca="false">IF(OR(D63="",N(G63)=0),"",MAX(0,G63*12-MAX(0,(YEAR(IF(H63="",$C$5,MIN($C$5,H63)))-YEAR(D63))*12+MONTH(IF(H63="",$C$5,MIN($C$5,H63)))-MONTH(D63)+1)))</f>
        <v/>
      </c>
      <c r="N63" s="18" t="n">
        <f aca="false">IF(D63="",0,J63-MIN(E63-N(F63),I63*MAX(0,(YEAR(IF(H63="",EOMONTH($C$5,-1),MIN(EOMONTH($C$5,-1),H63)))-YEAR(D63))*12+MONTH(IF(H63="",EOMONTH($C$5,-1),MIN(EOMONTH($C$5,-1),H63)))-MONTH(D63)+1)))</f>
        <v>0</v>
      </c>
    </row>
    <row r="64" customFormat="false" ht="15" hidden="false" customHeight="false" outlineLevel="0" collapsed="false">
      <c r="A64" s="5"/>
      <c r="B64" s="5"/>
      <c r="C64" s="5"/>
      <c r="D64" s="14"/>
      <c r="E64" s="16"/>
      <c r="F64" s="16"/>
      <c r="G64" s="17"/>
      <c r="H64" s="14"/>
      <c r="I64" s="18" t="n">
        <f aca="false">IF(OR(E64="",N(G64)=0),0,(E64-N(F64))/(G64*12))</f>
        <v>0</v>
      </c>
      <c r="J64" s="18" t="n">
        <f aca="false">IF(D64="",0,MIN(E64-N(F64),I64*MAX(0,(YEAR(IF(H64="",$C$5,MIN($C$5,H64)))-YEAR(D64))*12+MONTH(IF(H64="",$C$5,MIN($C$5,H64)))-MONTH(D64)+1)))</f>
        <v>0</v>
      </c>
      <c r="K64" s="18" t="n">
        <f aca="false">IF(D64="",0,MIN(E64-N(F64),I64*MAX(0,(YEAR(IF(H64="",$C$6,MIN($C$6,H64)))-YEAR(D64))*12+MONTH(IF(H64="",$C$6,MIN($C$6,H64)))-MONTH(D64)+1))-MIN(E64-N(F64),I64*MAX(0,(YEAR(IF(H64="",EOMONTH($C$6,-12),MIN(EOMONTH($C$6,-12),H64)))-YEAR(D64))*12+MONTH(IF(H64="",EOMONTH($C$6,-12),MIN(EOMONTH($C$6,-12),H64)))-MONTH(D64)+1)))</f>
        <v>0</v>
      </c>
      <c r="L64" s="18" t="n">
        <f aca="false">IF(D64="",0,E64-J64)</f>
        <v>0</v>
      </c>
      <c r="M64" s="19" t="str">
        <f aca="false">IF(OR(D64="",N(G64)=0),"",MAX(0,G64*12-MAX(0,(YEAR(IF(H64="",$C$5,MIN($C$5,H64)))-YEAR(D64))*12+MONTH(IF(H64="",$C$5,MIN($C$5,H64)))-MONTH(D64)+1)))</f>
        <v/>
      </c>
      <c r="N64" s="18" t="n">
        <f aca="false">IF(D64="",0,J64-MIN(E64-N(F64),I64*MAX(0,(YEAR(IF(H64="",EOMONTH($C$5,-1),MIN(EOMONTH($C$5,-1),H64)))-YEAR(D64))*12+MONTH(IF(H64="",EOMONTH($C$5,-1),MIN(EOMONTH($C$5,-1),H64)))-MONTH(D64)+1)))</f>
        <v>0</v>
      </c>
    </row>
    <row r="65" customFormat="false" ht="15" hidden="false" customHeight="false" outlineLevel="0" collapsed="false">
      <c r="A65" s="5"/>
      <c r="B65" s="5"/>
      <c r="C65" s="5"/>
      <c r="D65" s="14"/>
      <c r="E65" s="16"/>
      <c r="F65" s="16"/>
      <c r="G65" s="17"/>
      <c r="H65" s="14"/>
      <c r="I65" s="18" t="n">
        <f aca="false">IF(OR(E65="",N(G65)=0),0,(E65-N(F65))/(G65*12))</f>
        <v>0</v>
      </c>
      <c r="J65" s="18" t="n">
        <f aca="false">IF(D65="",0,MIN(E65-N(F65),I65*MAX(0,(YEAR(IF(H65="",$C$5,MIN($C$5,H65)))-YEAR(D65))*12+MONTH(IF(H65="",$C$5,MIN($C$5,H65)))-MONTH(D65)+1)))</f>
        <v>0</v>
      </c>
      <c r="K65" s="18" t="n">
        <f aca="false">IF(D65="",0,MIN(E65-N(F65),I65*MAX(0,(YEAR(IF(H65="",$C$6,MIN($C$6,H65)))-YEAR(D65))*12+MONTH(IF(H65="",$C$6,MIN($C$6,H65)))-MONTH(D65)+1))-MIN(E65-N(F65),I65*MAX(0,(YEAR(IF(H65="",EOMONTH($C$6,-12),MIN(EOMONTH($C$6,-12),H65)))-YEAR(D65))*12+MONTH(IF(H65="",EOMONTH($C$6,-12),MIN(EOMONTH($C$6,-12),H65)))-MONTH(D65)+1)))</f>
        <v>0</v>
      </c>
      <c r="L65" s="18" t="n">
        <f aca="false">IF(D65="",0,E65-J65)</f>
        <v>0</v>
      </c>
      <c r="M65" s="19" t="str">
        <f aca="false">IF(OR(D65="",N(G65)=0),"",MAX(0,G65*12-MAX(0,(YEAR(IF(H65="",$C$5,MIN($C$5,H65)))-YEAR(D65))*12+MONTH(IF(H65="",$C$5,MIN($C$5,H65)))-MONTH(D65)+1)))</f>
        <v/>
      </c>
      <c r="N65" s="18" t="n">
        <f aca="false">IF(D65="",0,J65-MIN(E65-N(F65),I65*MAX(0,(YEAR(IF(H65="",EOMONTH($C$5,-1),MIN(EOMONTH($C$5,-1),H65)))-YEAR(D65))*12+MONTH(IF(H65="",EOMONTH($C$5,-1),MIN(EOMONTH($C$5,-1),H65)))-MONTH(D65)+1)))</f>
        <v>0</v>
      </c>
    </row>
    <row r="66" customFormat="false" ht="15" hidden="false" customHeight="false" outlineLevel="0" collapsed="false">
      <c r="A66" s="5"/>
      <c r="B66" s="5"/>
      <c r="C66" s="5"/>
      <c r="D66" s="14"/>
      <c r="E66" s="16"/>
      <c r="F66" s="16"/>
      <c r="G66" s="17"/>
      <c r="H66" s="14"/>
      <c r="I66" s="18" t="n">
        <f aca="false">IF(OR(E66="",N(G66)=0),0,(E66-N(F66))/(G66*12))</f>
        <v>0</v>
      </c>
      <c r="J66" s="18" t="n">
        <f aca="false">IF(D66="",0,MIN(E66-N(F66),I66*MAX(0,(YEAR(IF(H66="",$C$5,MIN($C$5,H66)))-YEAR(D66))*12+MONTH(IF(H66="",$C$5,MIN($C$5,H66)))-MONTH(D66)+1)))</f>
        <v>0</v>
      </c>
      <c r="K66" s="18" t="n">
        <f aca="false">IF(D66="",0,MIN(E66-N(F66),I66*MAX(0,(YEAR(IF(H66="",$C$6,MIN($C$6,H66)))-YEAR(D66))*12+MONTH(IF(H66="",$C$6,MIN($C$6,H66)))-MONTH(D66)+1))-MIN(E66-N(F66),I66*MAX(0,(YEAR(IF(H66="",EOMONTH($C$6,-12),MIN(EOMONTH($C$6,-12),H66)))-YEAR(D66))*12+MONTH(IF(H66="",EOMONTH($C$6,-12),MIN(EOMONTH($C$6,-12),H66)))-MONTH(D66)+1)))</f>
        <v>0</v>
      </c>
      <c r="L66" s="18" t="n">
        <f aca="false">IF(D66="",0,E66-J66)</f>
        <v>0</v>
      </c>
      <c r="M66" s="19" t="str">
        <f aca="false">IF(OR(D66="",N(G66)=0),"",MAX(0,G66*12-MAX(0,(YEAR(IF(H66="",$C$5,MIN($C$5,H66)))-YEAR(D66))*12+MONTH(IF(H66="",$C$5,MIN($C$5,H66)))-MONTH(D66)+1)))</f>
        <v/>
      </c>
      <c r="N66" s="18" t="n">
        <f aca="false">IF(D66="",0,J66-MIN(E66-N(F66),I66*MAX(0,(YEAR(IF(H66="",EOMONTH($C$5,-1),MIN(EOMONTH($C$5,-1),H66)))-YEAR(D66))*12+MONTH(IF(H66="",EOMONTH($C$5,-1),MIN(EOMONTH($C$5,-1),H66)))-MONTH(D66)+1)))</f>
        <v>0</v>
      </c>
    </row>
    <row r="67" customFormat="false" ht="15" hidden="false" customHeight="false" outlineLevel="0" collapsed="false">
      <c r="A67" s="5"/>
      <c r="B67" s="5"/>
      <c r="C67" s="5"/>
      <c r="D67" s="14"/>
      <c r="E67" s="16"/>
      <c r="F67" s="16"/>
      <c r="G67" s="17"/>
      <c r="H67" s="14"/>
      <c r="I67" s="18" t="n">
        <f aca="false">IF(OR(E67="",N(G67)=0),0,(E67-N(F67))/(G67*12))</f>
        <v>0</v>
      </c>
      <c r="J67" s="18" t="n">
        <f aca="false">IF(D67="",0,MIN(E67-N(F67),I67*MAX(0,(YEAR(IF(H67="",$C$5,MIN($C$5,H67)))-YEAR(D67))*12+MONTH(IF(H67="",$C$5,MIN($C$5,H67)))-MONTH(D67)+1)))</f>
        <v>0</v>
      </c>
      <c r="K67" s="18" t="n">
        <f aca="false">IF(D67="",0,MIN(E67-N(F67),I67*MAX(0,(YEAR(IF(H67="",$C$6,MIN($C$6,H67)))-YEAR(D67))*12+MONTH(IF(H67="",$C$6,MIN($C$6,H67)))-MONTH(D67)+1))-MIN(E67-N(F67),I67*MAX(0,(YEAR(IF(H67="",EOMONTH($C$6,-12),MIN(EOMONTH($C$6,-12),H67)))-YEAR(D67))*12+MONTH(IF(H67="",EOMONTH($C$6,-12),MIN(EOMONTH($C$6,-12),H67)))-MONTH(D67)+1)))</f>
        <v>0</v>
      </c>
      <c r="L67" s="18" t="n">
        <f aca="false">IF(D67="",0,E67-J67)</f>
        <v>0</v>
      </c>
      <c r="M67" s="19" t="str">
        <f aca="false">IF(OR(D67="",N(G67)=0),"",MAX(0,G67*12-MAX(0,(YEAR(IF(H67="",$C$5,MIN($C$5,H67)))-YEAR(D67))*12+MONTH(IF(H67="",$C$5,MIN($C$5,H67)))-MONTH(D67)+1)))</f>
        <v/>
      </c>
      <c r="N67" s="18" t="n">
        <f aca="false">IF(D67="",0,J67-MIN(E67-N(F67),I67*MAX(0,(YEAR(IF(H67="",EOMONTH($C$5,-1),MIN(EOMONTH($C$5,-1),H67)))-YEAR(D67))*12+MONTH(IF(H67="",EOMONTH($C$5,-1),MIN(EOMONTH($C$5,-1),H67)))-MONTH(D67)+1)))</f>
        <v>0</v>
      </c>
    </row>
    <row r="68" customFormat="false" ht="15" hidden="false" customHeight="false" outlineLevel="0" collapsed="false">
      <c r="A68" s="5"/>
      <c r="B68" s="5"/>
      <c r="C68" s="5"/>
      <c r="D68" s="14"/>
      <c r="E68" s="16"/>
      <c r="F68" s="16"/>
      <c r="G68" s="17"/>
      <c r="H68" s="14"/>
      <c r="I68" s="18" t="n">
        <f aca="false">IF(OR(E68="",N(G68)=0),0,(E68-N(F68))/(G68*12))</f>
        <v>0</v>
      </c>
      <c r="J68" s="18" t="n">
        <f aca="false">IF(D68="",0,MIN(E68-N(F68),I68*MAX(0,(YEAR(IF(H68="",$C$5,MIN($C$5,H68)))-YEAR(D68))*12+MONTH(IF(H68="",$C$5,MIN($C$5,H68)))-MONTH(D68)+1)))</f>
        <v>0</v>
      </c>
      <c r="K68" s="18" t="n">
        <f aca="false">IF(D68="",0,MIN(E68-N(F68),I68*MAX(0,(YEAR(IF(H68="",$C$6,MIN($C$6,H68)))-YEAR(D68))*12+MONTH(IF(H68="",$C$6,MIN($C$6,H68)))-MONTH(D68)+1))-MIN(E68-N(F68),I68*MAX(0,(YEAR(IF(H68="",EOMONTH($C$6,-12),MIN(EOMONTH($C$6,-12),H68)))-YEAR(D68))*12+MONTH(IF(H68="",EOMONTH($C$6,-12),MIN(EOMONTH($C$6,-12),H68)))-MONTH(D68)+1)))</f>
        <v>0</v>
      </c>
      <c r="L68" s="18" t="n">
        <f aca="false">IF(D68="",0,E68-J68)</f>
        <v>0</v>
      </c>
      <c r="M68" s="19" t="str">
        <f aca="false">IF(OR(D68="",N(G68)=0),"",MAX(0,G68*12-MAX(0,(YEAR(IF(H68="",$C$5,MIN($C$5,H68)))-YEAR(D68))*12+MONTH(IF(H68="",$C$5,MIN($C$5,H68)))-MONTH(D68)+1)))</f>
        <v/>
      </c>
      <c r="N68" s="18" t="n">
        <f aca="false">IF(D68="",0,J68-MIN(E68-N(F68),I68*MAX(0,(YEAR(IF(H68="",EOMONTH($C$5,-1),MIN(EOMONTH($C$5,-1),H68)))-YEAR(D68))*12+MONTH(IF(H68="",EOMONTH($C$5,-1),MIN(EOMONTH($C$5,-1),H68)))-MONTH(D68)+1)))</f>
        <v>0</v>
      </c>
    </row>
    <row r="69" customFormat="false" ht="15" hidden="false" customHeight="false" outlineLevel="0" collapsed="false">
      <c r="A69" s="5"/>
      <c r="B69" s="5"/>
      <c r="C69" s="5"/>
      <c r="D69" s="14"/>
      <c r="E69" s="16"/>
      <c r="F69" s="16"/>
      <c r="G69" s="17"/>
      <c r="H69" s="14"/>
      <c r="I69" s="18" t="n">
        <f aca="false">IF(OR(E69="",N(G69)=0),0,(E69-N(F69))/(G69*12))</f>
        <v>0</v>
      </c>
      <c r="J69" s="18" t="n">
        <f aca="false">IF(D69="",0,MIN(E69-N(F69),I69*MAX(0,(YEAR(IF(H69="",$C$5,MIN($C$5,H69)))-YEAR(D69))*12+MONTH(IF(H69="",$C$5,MIN($C$5,H69)))-MONTH(D69)+1)))</f>
        <v>0</v>
      </c>
      <c r="K69" s="18" t="n">
        <f aca="false">IF(D69="",0,MIN(E69-N(F69),I69*MAX(0,(YEAR(IF(H69="",$C$6,MIN($C$6,H69)))-YEAR(D69))*12+MONTH(IF(H69="",$C$6,MIN($C$6,H69)))-MONTH(D69)+1))-MIN(E69-N(F69),I69*MAX(0,(YEAR(IF(H69="",EOMONTH($C$6,-12),MIN(EOMONTH($C$6,-12),H69)))-YEAR(D69))*12+MONTH(IF(H69="",EOMONTH($C$6,-12),MIN(EOMONTH($C$6,-12),H69)))-MONTH(D69)+1)))</f>
        <v>0</v>
      </c>
      <c r="L69" s="18" t="n">
        <f aca="false">IF(D69="",0,E69-J69)</f>
        <v>0</v>
      </c>
      <c r="M69" s="19" t="str">
        <f aca="false">IF(OR(D69="",N(G69)=0),"",MAX(0,G69*12-MAX(0,(YEAR(IF(H69="",$C$5,MIN($C$5,H69)))-YEAR(D69))*12+MONTH(IF(H69="",$C$5,MIN($C$5,H69)))-MONTH(D69)+1)))</f>
        <v/>
      </c>
      <c r="N69" s="18" t="n">
        <f aca="false">IF(D69="",0,J69-MIN(E69-N(F69),I69*MAX(0,(YEAR(IF(H69="",EOMONTH($C$5,-1),MIN(EOMONTH($C$5,-1),H69)))-YEAR(D69))*12+MONTH(IF(H69="",EOMONTH($C$5,-1),MIN(EOMONTH($C$5,-1),H69)))-MONTH(D69)+1)))</f>
        <v>0</v>
      </c>
    </row>
    <row r="70" customFormat="false" ht="15" hidden="false" customHeight="false" outlineLevel="0" collapsed="false">
      <c r="A70" s="5"/>
      <c r="B70" s="5"/>
      <c r="C70" s="5"/>
      <c r="D70" s="14"/>
      <c r="E70" s="16"/>
      <c r="F70" s="16"/>
      <c r="G70" s="17"/>
      <c r="H70" s="14"/>
      <c r="I70" s="18" t="n">
        <f aca="false">IF(OR(E70="",N(G70)=0),0,(E70-N(F70))/(G70*12))</f>
        <v>0</v>
      </c>
      <c r="J70" s="18" t="n">
        <f aca="false">IF(D70="",0,MIN(E70-N(F70),I70*MAX(0,(YEAR(IF(H70="",$C$5,MIN($C$5,H70)))-YEAR(D70))*12+MONTH(IF(H70="",$C$5,MIN($C$5,H70)))-MONTH(D70)+1)))</f>
        <v>0</v>
      </c>
      <c r="K70" s="18" t="n">
        <f aca="false">IF(D70="",0,MIN(E70-N(F70),I70*MAX(0,(YEAR(IF(H70="",$C$6,MIN($C$6,H70)))-YEAR(D70))*12+MONTH(IF(H70="",$C$6,MIN($C$6,H70)))-MONTH(D70)+1))-MIN(E70-N(F70),I70*MAX(0,(YEAR(IF(H70="",EOMONTH($C$6,-12),MIN(EOMONTH($C$6,-12),H70)))-YEAR(D70))*12+MONTH(IF(H70="",EOMONTH($C$6,-12),MIN(EOMONTH($C$6,-12),H70)))-MONTH(D70)+1)))</f>
        <v>0</v>
      </c>
      <c r="L70" s="18" t="n">
        <f aca="false">IF(D70="",0,E70-J70)</f>
        <v>0</v>
      </c>
      <c r="M70" s="19" t="str">
        <f aca="false">IF(OR(D70="",N(G70)=0),"",MAX(0,G70*12-MAX(0,(YEAR(IF(H70="",$C$5,MIN($C$5,H70)))-YEAR(D70))*12+MONTH(IF(H70="",$C$5,MIN($C$5,H70)))-MONTH(D70)+1)))</f>
        <v/>
      </c>
      <c r="N70" s="18" t="n">
        <f aca="false">IF(D70="",0,J70-MIN(E70-N(F70),I70*MAX(0,(YEAR(IF(H70="",EOMONTH($C$5,-1),MIN(EOMONTH($C$5,-1),H70)))-YEAR(D70))*12+MONTH(IF(H70="",EOMONTH($C$5,-1),MIN(EOMONTH($C$5,-1),H70)))-MONTH(D70)+1)))</f>
        <v>0</v>
      </c>
    </row>
    <row r="71" customFormat="false" ht="15" hidden="false" customHeight="false" outlineLevel="0" collapsed="false">
      <c r="A71" s="5"/>
      <c r="B71" s="5"/>
      <c r="C71" s="5"/>
      <c r="D71" s="14"/>
      <c r="E71" s="16"/>
      <c r="F71" s="16"/>
      <c r="G71" s="17"/>
      <c r="H71" s="14"/>
      <c r="I71" s="18" t="n">
        <f aca="false">IF(OR(E71="",N(G71)=0),0,(E71-N(F71))/(G71*12))</f>
        <v>0</v>
      </c>
      <c r="J71" s="18" t="n">
        <f aca="false">IF(D71="",0,MIN(E71-N(F71),I71*MAX(0,(YEAR(IF(H71="",$C$5,MIN($C$5,H71)))-YEAR(D71))*12+MONTH(IF(H71="",$C$5,MIN($C$5,H71)))-MONTH(D71)+1)))</f>
        <v>0</v>
      </c>
      <c r="K71" s="18" t="n">
        <f aca="false">IF(D71="",0,MIN(E71-N(F71),I71*MAX(0,(YEAR(IF(H71="",$C$6,MIN($C$6,H71)))-YEAR(D71))*12+MONTH(IF(H71="",$C$6,MIN($C$6,H71)))-MONTH(D71)+1))-MIN(E71-N(F71),I71*MAX(0,(YEAR(IF(H71="",EOMONTH($C$6,-12),MIN(EOMONTH($C$6,-12),H71)))-YEAR(D71))*12+MONTH(IF(H71="",EOMONTH($C$6,-12),MIN(EOMONTH($C$6,-12),H71)))-MONTH(D71)+1)))</f>
        <v>0</v>
      </c>
      <c r="L71" s="18" t="n">
        <f aca="false">IF(D71="",0,E71-J71)</f>
        <v>0</v>
      </c>
      <c r="M71" s="19" t="str">
        <f aca="false">IF(OR(D71="",N(G71)=0),"",MAX(0,G71*12-MAX(0,(YEAR(IF(H71="",$C$5,MIN($C$5,H71)))-YEAR(D71))*12+MONTH(IF(H71="",$C$5,MIN($C$5,H71)))-MONTH(D71)+1)))</f>
        <v/>
      </c>
      <c r="N71" s="18" t="n">
        <f aca="false">IF(D71="",0,J71-MIN(E71-N(F71),I71*MAX(0,(YEAR(IF(H71="",EOMONTH($C$5,-1),MIN(EOMONTH($C$5,-1),H71)))-YEAR(D71))*12+MONTH(IF(H71="",EOMONTH($C$5,-1),MIN(EOMONTH($C$5,-1),H71)))-MONTH(D71)+1)))</f>
        <v>0</v>
      </c>
    </row>
    <row r="72" customFormat="false" ht="15" hidden="false" customHeight="false" outlineLevel="0" collapsed="false">
      <c r="A72" s="5"/>
      <c r="B72" s="5"/>
      <c r="C72" s="5"/>
      <c r="D72" s="14"/>
      <c r="E72" s="16"/>
      <c r="F72" s="16"/>
      <c r="G72" s="17"/>
      <c r="H72" s="14"/>
      <c r="I72" s="18" t="n">
        <f aca="false">IF(OR(E72="",N(G72)=0),0,(E72-N(F72))/(G72*12))</f>
        <v>0</v>
      </c>
      <c r="J72" s="18" t="n">
        <f aca="false">IF(D72="",0,MIN(E72-N(F72),I72*MAX(0,(YEAR(IF(H72="",$C$5,MIN($C$5,H72)))-YEAR(D72))*12+MONTH(IF(H72="",$C$5,MIN($C$5,H72)))-MONTH(D72)+1)))</f>
        <v>0</v>
      </c>
      <c r="K72" s="18" t="n">
        <f aca="false">IF(D72="",0,MIN(E72-N(F72),I72*MAX(0,(YEAR(IF(H72="",$C$6,MIN($C$6,H72)))-YEAR(D72))*12+MONTH(IF(H72="",$C$6,MIN($C$6,H72)))-MONTH(D72)+1))-MIN(E72-N(F72),I72*MAX(0,(YEAR(IF(H72="",EOMONTH($C$6,-12),MIN(EOMONTH($C$6,-12),H72)))-YEAR(D72))*12+MONTH(IF(H72="",EOMONTH($C$6,-12),MIN(EOMONTH($C$6,-12),H72)))-MONTH(D72)+1)))</f>
        <v>0</v>
      </c>
      <c r="L72" s="18" t="n">
        <f aca="false">IF(D72="",0,E72-J72)</f>
        <v>0</v>
      </c>
      <c r="M72" s="19" t="str">
        <f aca="false">IF(OR(D72="",N(G72)=0),"",MAX(0,G72*12-MAX(0,(YEAR(IF(H72="",$C$5,MIN($C$5,H72)))-YEAR(D72))*12+MONTH(IF(H72="",$C$5,MIN($C$5,H72)))-MONTH(D72)+1)))</f>
        <v/>
      </c>
      <c r="N72" s="18" t="n">
        <f aca="false">IF(D72="",0,J72-MIN(E72-N(F72),I72*MAX(0,(YEAR(IF(H72="",EOMONTH($C$5,-1),MIN(EOMONTH($C$5,-1),H72)))-YEAR(D72))*12+MONTH(IF(H72="",EOMONTH($C$5,-1),MIN(EOMONTH($C$5,-1),H72)))-MONTH(D72)+1)))</f>
        <v>0</v>
      </c>
    </row>
    <row r="73" customFormat="false" ht="15" hidden="false" customHeight="false" outlineLevel="0" collapsed="false">
      <c r="A73" s="5"/>
      <c r="B73" s="5"/>
      <c r="C73" s="5"/>
      <c r="D73" s="14"/>
      <c r="E73" s="16"/>
      <c r="F73" s="16"/>
      <c r="G73" s="17"/>
      <c r="H73" s="14"/>
      <c r="I73" s="18" t="n">
        <f aca="false">IF(OR(E73="",N(G73)=0),0,(E73-N(F73))/(G73*12))</f>
        <v>0</v>
      </c>
      <c r="J73" s="18" t="n">
        <f aca="false">IF(D73="",0,MIN(E73-N(F73),I73*MAX(0,(YEAR(IF(H73="",$C$5,MIN($C$5,H73)))-YEAR(D73))*12+MONTH(IF(H73="",$C$5,MIN($C$5,H73)))-MONTH(D73)+1)))</f>
        <v>0</v>
      </c>
      <c r="K73" s="18" t="n">
        <f aca="false">IF(D73="",0,MIN(E73-N(F73),I73*MAX(0,(YEAR(IF(H73="",$C$6,MIN($C$6,H73)))-YEAR(D73))*12+MONTH(IF(H73="",$C$6,MIN($C$6,H73)))-MONTH(D73)+1))-MIN(E73-N(F73),I73*MAX(0,(YEAR(IF(H73="",EOMONTH($C$6,-12),MIN(EOMONTH($C$6,-12),H73)))-YEAR(D73))*12+MONTH(IF(H73="",EOMONTH($C$6,-12),MIN(EOMONTH($C$6,-12),H73)))-MONTH(D73)+1)))</f>
        <v>0</v>
      </c>
      <c r="L73" s="18" t="n">
        <f aca="false">IF(D73="",0,E73-J73)</f>
        <v>0</v>
      </c>
      <c r="M73" s="19" t="str">
        <f aca="false">IF(OR(D73="",N(G73)=0),"",MAX(0,G73*12-MAX(0,(YEAR(IF(H73="",$C$5,MIN($C$5,H73)))-YEAR(D73))*12+MONTH(IF(H73="",$C$5,MIN($C$5,H73)))-MONTH(D73)+1)))</f>
        <v/>
      </c>
      <c r="N73" s="18" t="n">
        <f aca="false">IF(D73="",0,J73-MIN(E73-N(F73),I73*MAX(0,(YEAR(IF(H73="",EOMONTH($C$5,-1),MIN(EOMONTH($C$5,-1),H73)))-YEAR(D73))*12+MONTH(IF(H73="",EOMONTH($C$5,-1),MIN(EOMONTH($C$5,-1),H73)))-MONTH(D73)+1)))</f>
        <v>0</v>
      </c>
    </row>
    <row r="74" customFormat="false" ht="15" hidden="false" customHeight="false" outlineLevel="0" collapsed="false">
      <c r="A74" s="5"/>
      <c r="B74" s="5"/>
      <c r="C74" s="5"/>
      <c r="D74" s="14"/>
      <c r="E74" s="16"/>
      <c r="F74" s="16"/>
      <c r="G74" s="17"/>
      <c r="H74" s="14"/>
      <c r="I74" s="18" t="n">
        <f aca="false">IF(OR(E74="",N(G74)=0),0,(E74-N(F74))/(G74*12))</f>
        <v>0</v>
      </c>
      <c r="J74" s="18" t="n">
        <f aca="false">IF(D74="",0,MIN(E74-N(F74),I74*MAX(0,(YEAR(IF(H74="",$C$5,MIN($C$5,H74)))-YEAR(D74))*12+MONTH(IF(H74="",$C$5,MIN($C$5,H74)))-MONTH(D74)+1)))</f>
        <v>0</v>
      </c>
      <c r="K74" s="18" t="n">
        <f aca="false">IF(D74="",0,MIN(E74-N(F74),I74*MAX(0,(YEAR(IF(H74="",$C$6,MIN($C$6,H74)))-YEAR(D74))*12+MONTH(IF(H74="",$C$6,MIN($C$6,H74)))-MONTH(D74)+1))-MIN(E74-N(F74),I74*MAX(0,(YEAR(IF(H74="",EOMONTH($C$6,-12),MIN(EOMONTH($C$6,-12),H74)))-YEAR(D74))*12+MONTH(IF(H74="",EOMONTH($C$6,-12),MIN(EOMONTH($C$6,-12),H74)))-MONTH(D74)+1)))</f>
        <v>0</v>
      </c>
      <c r="L74" s="18" t="n">
        <f aca="false">IF(D74="",0,E74-J74)</f>
        <v>0</v>
      </c>
      <c r="M74" s="19" t="str">
        <f aca="false">IF(OR(D74="",N(G74)=0),"",MAX(0,G74*12-MAX(0,(YEAR(IF(H74="",$C$5,MIN($C$5,H74)))-YEAR(D74))*12+MONTH(IF(H74="",$C$5,MIN($C$5,H74)))-MONTH(D74)+1)))</f>
        <v/>
      </c>
      <c r="N74" s="18" t="n">
        <f aca="false">IF(D74="",0,J74-MIN(E74-N(F74),I74*MAX(0,(YEAR(IF(H74="",EOMONTH($C$5,-1),MIN(EOMONTH($C$5,-1),H74)))-YEAR(D74))*12+MONTH(IF(H74="",EOMONTH($C$5,-1),MIN(EOMONTH($C$5,-1),H74)))-MONTH(D74)+1)))</f>
        <v>0</v>
      </c>
    </row>
    <row r="75" customFormat="false" ht="15" hidden="false" customHeight="false" outlineLevel="0" collapsed="false">
      <c r="A75" s="5"/>
      <c r="B75" s="5"/>
      <c r="C75" s="5"/>
      <c r="D75" s="14"/>
      <c r="E75" s="16"/>
      <c r="F75" s="16"/>
      <c r="G75" s="17"/>
      <c r="H75" s="14"/>
      <c r="I75" s="18" t="n">
        <f aca="false">IF(OR(E75="",N(G75)=0),0,(E75-N(F75))/(G75*12))</f>
        <v>0</v>
      </c>
      <c r="J75" s="18" t="n">
        <f aca="false">IF(D75="",0,MIN(E75-N(F75),I75*MAX(0,(YEAR(IF(H75="",$C$5,MIN($C$5,H75)))-YEAR(D75))*12+MONTH(IF(H75="",$C$5,MIN($C$5,H75)))-MONTH(D75)+1)))</f>
        <v>0</v>
      </c>
      <c r="K75" s="18" t="n">
        <f aca="false">IF(D75="",0,MIN(E75-N(F75),I75*MAX(0,(YEAR(IF(H75="",$C$6,MIN($C$6,H75)))-YEAR(D75))*12+MONTH(IF(H75="",$C$6,MIN($C$6,H75)))-MONTH(D75)+1))-MIN(E75-N(F75),I75*MAX(0,(YEAR(IF(H75="",EOMONTH($C$6,-12),MIN(EOMONTH($C$6,-12),H75)))-YEAR(D75))*12+MONTH(IF(H75="",EOMONTH($C$6,-12),MIN(EOMONTH($C$6,-12),H75)))-MONTH(D75)+1)))</f>
        <v>0</v>
      </c>
      <c r="L75" s="18" t="n">
        <f aca="false">IF(D75="",0,E75-J75)</f>
        <v>0</v>
      </c>
      <c r="M75" s="19" t="str">
        <f aca="false">IF(OR(D75="",N(G75)=0),"",MAX(0,G75*12-MAX(0,(YEAR(IF(H75="",$C$5,MIN($C$5,H75)))-YEAR(D75))*12+MONTH(IF(H75="",$C$5,MIN($C$5,H75)))-MONTH(D75)+1)))</f>
        <v/>
      </c>
      <c r="N75" s="18" t="n">
        <f aca="false">IF(D75="",0,J75-MIN(E75-N(F75),I75*MAX(0,(YEAR(IF(H75="",EOMONTH($C$5,-1),MIN(EOMONTH($C$5,-1),H75)))-YEAR(D75))*12+MONTH(IF(H75="",EOMONTH($C$5,-1),MIN(EOMONTH($C$5,-1),H75)))-MONTH(D75)+1)))</f>
        <v>0</v>
      </c>
    </row>
    <row r="76" customFormat="false" ht="15" hidden="false" customHeight="false" outlineLevel="0" collapsed="false">
      <c r="A76" s="5"/>
      <c r="B76" s="5"/>
      <c r="C76" s="5"/>
      <c r="D76" s="14"/>
      <c r="E76" s="16"/>
      <c r="F76" s="16"/>
      <c r="G76" s="17"/>
      <c r="H76" s="14"/>
      <c r="I76" s="18" t="n">
        <f aca="false">IF(OR(E76="",N(G76)=0),0,(E76-N(F76))/(G76*12))</f>
        <v>0</v>
      </c>
      <c r="J76" s="18" t="n">
        <f aca="false">IF(D76="",0,MIN(E76-N(F76),I76*MAX(0,(YEAR(IF(H76="",$C$5,MIN($C$5,H76)))-YEAR(D76))*12+MONTH(IF(H76="",$C$5,MIN($C$5,H76)))-MONTH(D76)+1)))</f>
        <v>0</v>
      </c>
      <c r="K76" s="18" t="n">
        <f aca="false">IF(D76="",0,MIN(E76-N(F76),I76*MAX(0,(YEAR(IF(H76="",$C$6,MIN($C$6,H76)))-YEAR(D76))*12+MONTH(IF(H76="",$C$6,MIN($C$6,H76)))-MONTH(D76)+1))-MIN(E76-N(F76),I76*MAX(0,(YEAR(IF(H76="",EOMONTH($C$6,-12),MIN(EOMONTH($C$6,-12),H76)))-YEAR(D76))*12+MONTH(IF(H76="",EOMONTH($C$6,-12),MIN(EOMONTH($C$6,-12),H76)))-MONTH(D76)+1)))</f>
        <v>0</v>
      </c>
      <c r="L76" s="18" t="n">
        <f aca="false">IF(D76="",0,E76-J76)</f>
        <v>0</v>
      </c>
      <c r="M76" s="19" t="str">
        <f aca="false">IF(OR(D76="",N(G76)=0),"",MAX(0,G76*12-MAX(0,(YEAR(IF(H76="",$C$5,MIN($C$5,H76)))-YEAR(D76))*12+MONTH(IF(H76="",$C$5,MIN($C$5,H76)))-MONTH(D76)+1)))</f>
        <v/>
      </c>
      <c r="N76" s="18" t="n">
        <f aca="false">IF(D76="",0,J76-MIN(E76-N(F76),I76*MAX(0,(YEAR(IF(H76="",EOMONTH($C$5,-1),MIN(EOMONTH($C$5,-1),H76)))-YEAR(D76))*12+MONTH(IF(H76="",EOMONTH($C$5,-1),MIN(EOMONTH($C$5,-1),H76)))-MONTH(D76)+1)))</f>
        <v>0</v>
      </c>
    </row>
    <row r="77" customFormat="false" ht="15" hidden="false" customHeight="false" outlineLevel="0" collapsed="false">
      <c r="A77" s="5"/>
      <c r="B77" s="5"/>
      <c r="C77" s="5"/>
      <c r="D77" s="14"/>
      <c r="E77" s="16"/>
      <c r="F77" s="16"/>
      <c r="G77" s="17"/>
      <c r="H77" s="14"/>
      <c r="I77" s="18" t="n">
        <f aca="false">IF(OR(E77="",N(G77)=0),0,(E77-N(F77))/(G77*12))</f>
        <v>0</v>
      </c>
      <c r="J77" s="18" t="n">
        <f aca="false">IF(D77="",0,MIN(E77-N(F77),I77*MAX(0,(YEAR(IF(H77="",$C$5,MIN($C$5,H77)))-YEAR(D77))*12+MONTH(IF(H77="",$C$5,MIN($C$5,H77)))-MONTH(D77)+1)))</f>
        <v>0</v>
      </c>
      <c r="K77" s="18" t="n">
        <f aca="false">IF(D77="",0,MIN(E77-N(F77),I77*MAX(0,(YEAR(IF(H77="",$C$6,MIN($C$6,H77)))-YEAR(D77))*12+MONTH(IF(H77="",$C$6,MIN($C$6,H77)))-MONTH(D77)+1))-MIN(E77-N(F77),I77*MAX(0,(YEAR(IF(H77="",EOMONTH($C$6,-12),MIN(EOMONTH($C$6,-12),H77)))-YEAR(D77))*12+MONTH(IF(H77="",EOMONTH($C$6,-12),MIN(EOMONTH($C$6,-12),H77)))-MONTH(D77)+1)))</f>
        <v>0</v>
      </c>
      <c r="L77" s="18" t="n">
        <f aca="false">IF(D77="",0,E77-J77)</f>
        <v>0</v>
      </c>
      <c r="M77" s="19" t="str">
        <f aca="false">IF(OR(D77="",N(G77)=0),"",MAX(0,G77*12-MAX(0,(YEAR(IF(H77="",$C$5,MIN($C$5,H77)))-YEAR(D77))*12+MONTH(IF(H77="",$C$5,MIN($C$5,H77)))-MONTH(D77)+1)))</f>
        <v/>
      </c>
      <c r="N77" s="18" t="n">
        <f aca="false">IF(D77="",0,J77-MIN(E77-N(F77),I77*MAX(0,(YEAR(IF(H77="",EOMONTH($C$5,-1),MIN(EOMONTH($C$5,-1),H77)))-YEAR(D77))*12+MONTH(IF(H77="",EOMONTH($C$5,-1),MIN(EOMONTH($C$5,-1),H77)))-MONTH(D77)+1)))</f>
        <v>0</v>
      </c>
    </row>
    <row r="78" customFormat="false" ht="15" hidden="false" customHeight="false" outlineLevel="0" collapsed="false">
      <c r="A78" s="5"/>
      <c r="B78" s="5"/>
      <c r="C78" s="5"/>
      <c r="D78" s="14"/>
      <c r="E78" s="16"/>
      <c r="F78" s="16"/>
      <c r="G78" s="17"/>
      <c r="H78" s="14"/>
      <c r="I78" s="18" t="n">
        <f aca="false">IF(OR(E78="",N(G78)=0),0,(E78-N(F78))/(G78*12))</f>
        <v>0</v>
      </c>
      <c r="J78" s="18" t="n">
        <f aca="false">IF(D78="",0,MIN(E78-N(F78),I78*MAX(0,(YEAR(IF(H78="",$C$5,MIN($C$5,H78)))-YEAR(D78))*12+MONTH(IF(H78="",$C$5,MIN($C$5,H78)))-MONTH(D78)+1)))</f>
        <v>0</v>
      </c>
      <c r="K78" s="18" t="n">
        <f aca="false">IF(D78="",0,MIN(E78-N(F78),I78*MAX(0,(YEAR(IF(H78="",$C$6,MIN($C$6,H78)))-YEAR(D78))*12+MONTH(IF(H78="",$C$6,MIN($C$6,H78)))-MONTH(D78)+1))-MIN(E78-N(F78),I78*MAX(0,(YEAR(IF(H78="",EOMONTH($C$6,-12),MIN(EOMONTH($C$6,-12),H78)))-YEAR(D78))*12+MONTH(IF(H78="",EOMONTH($C$6,-12),MIN(EOMONTH($C$6,-12),H78)))-MONTH(D78)+1)))</f>
        <v>0</v>
      </c>
      <c r="L78" s="18" t="n">
        <f aca="false">IF(D78="",0,E78-J78)</f>
        <v>0</v>
      </c>
      <c r="M78" s="19" t="str">
        <f aca="false">IF(OR(D78="",N(G78)=0),"",MAX(0,G78*12-MAX(0,(YEAR(IF(H78="",$C$5,MIN($C$5,H78)))-YEAR(D78))*12+MONTH(IF(H78="",$C$5,MIN($C$5,H78)))-MONTH(D78)+1)))</f>
        <v/>
      </c>
      <c r="N78" s="18" t="n">
        <f aca="false">IF(D78="",0,J78-MIN(E78-N(F78),I78*MAX(0,(YEAR(IF(H78="",EOMONTH($C$5,-1),MIN(EOMONTH($C$5,-1),H78)))-YEAR(D78))*12+MONTH(IF(H78="",EOMONTH($C$5,-1),MIN(EOMONTH($C$5,-1),H78)))-MONTH(D78)+1)))</f>
        <v>0</v>
      </c>
    </row>
    <row r="79" customFormat="false" ht="15" hidden="false" customHeight="false" outlineLevel="0" collapsed="false">
      <c r="A79" s="5"/>
      <c r="B79" s="5"/>
      <c r="C79" s="5"/>
      <c r="D79" s="14"/>
      <c r="E79" s="16"/>
      <c r="F79" s="16"/>
      <c r="G79" s="17"/>
      <c r="H79" s="14"/>
      <c r="I79" s="18" t="n">
        <f aca="false">IF(OR(E79="",N(G79)=0),0,(E79-N(F79))/(G79*12))</f>
        <v>0</v>
      </c>
      <c r="J79" s="18" t="n">
        <f aca="false">IF(D79="",0,MIN(E79-N(F79),I79*MAX(0,(YEAR(IF(H79="",$C$5,MIN($C$5,H79)))-YEAR(D79))*12+MONTH(IF(H79="",$C$5,MIN($C$5,H79)))-MONTH(D79)+1)))</f>
        <v>0</v>
      </c>
      <c r="K79" s="18" t="n">
        <f aca="false">IF(D79="",0,MIN(E79-N(F79),I79*MAX(0,(YEAR(IF(H79="",$C$6,MIN($C$6,H79)))-YEAR(D79))*12+MONTH(IF(H79="",$C$6,MIN($C$6,H79)))-MONTH(D79)+1))-MIN(E79-N(F79),I79*MAX(0,(YEAR(IF(H79="",EOMONTH($C$6,-12),MIN(EOMONTH($C$6,-12),H79)))-YEAR(D79))*12+MONTH(IF(H79="",EOMONTH($C$6,-12),MIN(EOMONTH($C$6,-12),H79)))-MONTH(D79)+1)))</f>
        <v>0</v>
      </c>
      <c r="L79" s="18" t="n">
        <f aca="false">IF(D79="",0,E79-J79)</f>
        <v>0</v>
      </c>
      <c r="M79" s="19" t="str">
        <f aca="false">IF(OR(D79="",N(G79)=0),"",MAX(0,G79*12-MAX(0,(YEAR(IF(H79="",$C$5,MIN($C$5,H79)))-YEAR(D79))*12+MONTH(IF(H79="",$C$5,MIN($C$5,H79)))-MONTH(D79)+1)))</f>
        <v/>
      </c>
      <c r="N79" s="18" t="n">
        <f aca="false">IF(D79="",0,J79-MIN(E79-N(F79),I79*MAX(0,(YEAR(IF(H79="",EOMONTH($C$5,-1),MIN(EOMONTH($C$5,-1),H79)))-YEAR(D79))*12+MONTH(IF(H79="",EOMONTH($C$5,-1),MIN(EOMONTH($C$5,-1),H79)))-MONTH(D79)+1)))</f>
        <v>0</v>
      </c>
    </row>
    <row r="80" customFormat="false" ht="15" hidden="false" customHeight="false" outlineLevel="0" collapsed="false">
      <c r="A80" s="5"/>
      <c r="B80" s="5"/>
      <c r="C80" s="5"/>
      <c r="D80" s="14"/>
      <c r="E80" s="16"/>
      <c r="F80" s="16"/>
      <c r="G80" s="17"/>
      <c r="H80" s="14"/>
      <c r="I80" s="18" t="n">
        <f aca="false">IF(OR(E80="",N(G80)=0),0,(E80-N(F80))/(G80*12))</f>
        <v>0</v>
      </c>
      <c r="J80" s="18" t="n">
        <f aca="false">IF(D80="",0,MIN(E80-N(F80),I80*MAX(0,(YEAR(IF(H80="",$C$5,MIN($C$5,H80)))-YEAR(D80))*12+MONTH(IF(H80="",$C$5,MIN($C$5,H80)))-MONTH(D80)+1)))</f>
        <v>0</v>
      </c>
      <c r="K80" s="18" t="n">
        <f aca="false">IF(D80="",0,MIN(E80-N(F80),I80*MAX(0,(YEAR(IF(H80="",$C$6,MIN($C$6,H80)))-YEAR(D80))*12+MONTH(IF(H80="",$C$6,MIN($C$6,H80)))-MONTH(D80)+1))-MIN(E80-N(F80),I80*MAX(0,(YEAR(IF(H80="",EOMONTH($C$6,-12),MIN(EOMONTH($C$6,-12),H80)))-YEAR(D80))*12+MONTH(IF(H80="",EOMONTH($C$6,-12),MIN(EOMONTH($C$6,-12),H80)))-MONTH(D80)+1)))</f>
        <v>0</v>
      </c>
      <c r="L80" s="18" t="n">
        <f aca="false">IF(D80="",0,E80-J80)</f>
        <v>0</v>
      </c>
      <c r="M80" s="19" t="str">
        <f aca="false">IF(OR(D80="",N(G80)=0),"",MAX(0,G80*12-MAX(0,(YEAR(IF(H80="",$C$5,MIN($C$5,H80)))-YEAR(D80))*12+MONTH(IF(H80="",$C$5,MIN($C$5,H80)))-MONTH(D80)+1)))</f>
        <v/>
      </c>
      <c r="N80" s="18" t="n">
        <f aca="false">IF(D80="",0,J80-MIN(E80-N(F80),I80*MAX(0,(YEAR(IF(H80="",EOMONTH($C$5,-1),MIN(EOMONTH($C$5,-1),H80)))-YEAR(D80))*12+MONTH(IF(H80="",EOMONTH($C$5,-1),MIN(EOMONTH($C$5,-1),H80)))-MONTH(D80)+1)))</f>
        <v>0</v>
      </c>
    </row>
    <row r="81" customFormat="false" ht="15" hidden="false" customHeight="false" outlineLevel="0" collapsed="false">
      <c r="A81" s="5"/>
      <c r="B81" s="5"/>
      <c r="C81" s="5"/>
      <c r="D81" s="14"/>
      <c r="E81" s="16"/>
      <c r="F81" s="16"/>
      <c r="G81" s="17"/>
      <c r="H81" s="14"/>
      <c r="I81" s="18" t="n">
        <f aca="false">IF(OR(E81="",N(G81)=0),0,(E81-N(F81))/(G81*12))</f>
        <v>0</v>
      </c>
      <c r="J81" s="18" t="n">
        <f aca="false">IF(D81="",0,MIN(E81-N(F81),I81*MAX(0,(YEAR(IF(H81="",$C$5,MIN($C$5,H81)))-YEAR(D81))*12+MONTH(IF(H81="",$C$5,MIN($C$5,H81)))-MONTH(D81)+1)))</f>
        <v>0</v>
      </c>
      <c r="K81" s="18" t="n">
        <f aca="false">IF(D81="",0,MIN(E81-N(F81),I81*MAX(0,(YEAR(IF(H81="",$C$6,MIN($C$6,H81)))-YEAR(D81))*12+MONTH(IF(H81="",$C$6,MIN($C$6,H81)))-MONTH(D81)+1))-MIN(E81-N(F81),I81*MAX(0,(YEAR(IF(H81="",EOMONTH($C$6,-12),MIN(EOMONTH($C$6,-12),H81)))-YEAR(D81))*12+MONTH(IF(H81="",EOMONTH($C$6,-12),MIN(EOMONTH($C$6,-12),H81)))-MONTH(D81)+1)))</f>
        <v>0</v>
      </c>
      <c r="L81" s="18" t="n">
        <f aca="false">IF(D81="",0,E81-J81)</f>
        <v>0</v>
      </c>
      <c r="M81" s="19" t="str">
        <f aca="false">IF(OR(D81="",N(G81)=0),"",MAX(0,G81*12-MAX(0,(YEAR(IF(H81="",$C$5,MIN($C$5,H81)))-YEAR(D81))*12+MONTH(IF(H81="",$C$5,MIN($C$5,H81)))-MONTH(D81)+1)))</f>
        <v/>
      </c>
      <c r="N81" s="18" t="n">
        <f aca="false">IF(D81="",0,J81-MIN(E81-N(F81),I81*MAX(0,(YEAR(IF(H81="",EOMONTH($C$5,-1),MIN(EOMONTH($C$5,-1),H81)))-YEAR(D81))*12+MONTH(IF(H81="",EOMONTH($C$5,-1),MIN(EOMONTH($C$5,-1),H81)))-MONTH(D81)+1)))</f>
        <v>0</v>
      </c>
    </row>
    <row r="82" customFormat="false" ht="15" hidden="false" customHeight="false" outlineLevel="0" collapsed="false">
      <c r="A82" s="5"/>
      <c r="B82" s="5"/>
      <c r="C82" s="5"/>
      <c r="D82" s="14"/>
      <c r="E82" s="16"/>
      <c r="F82" s="16"/>
      <c r="G82" s="17"/>
      <c r="H82" s="14"/>
      <c r="I82" s="18" t="n">
        <f aca="false">IF(OR(E82="",N(G82)=0),0,(E82-N(F82))/(G82*12))</f>
        <v>0</v>
      </c>
      <c r="J82" s="18" t="n">
        <f aca="false">IF(D82="",0,MIN(E82-N(F82),I82*MAX(0,(YEAR(IF(H82="",$C$5,MIN($C$5,H82)))-YEAR(D82))*12+MONTH(IF(H82="",$C$5,MIN($C$5,H82)))-MONTH(D82)+1)))</f>
        <v>0</v>
      </c>
      <c r="K82" s="18" t="n">
        <f aca="false">IF(D82="",0,MIN(E82-N(F82),I82*MAX(0,(YEAR(IF(H82="",$C$6,MIN($C$6,H82)))-YEAR(D82))*12+MONTH(IF(H82="",$C$6,MIN($C$6,H82)))-MONTH(D82)+1))-MIN(E82-N(F82),I82*MAX(0,(YEAR(IF(H82="",EOMONTH($C$6,-12),MIN(EOMONTH($C$6,-12),H82)))-YEAR(D82))*12+MONTH(IF(H82="",EOMONTH($C$6,-12),MIN(EOMONTH($C$6,-12),H82)))-MONTH(D82)+1)))</f>
        <v>0</v>
      </c>
      <c r="L82" s="18" t="n">
        <f aca="false">IF(D82="",0,E82-J82)</f>
        <v>0</v>
      </c>
      <c r="M82" s="19" t="str">
        <f aca="false">IF(OR(D82="",N(G82)=0),"",MAX(0,G82*12-MAX(0,(YEAR(IF(H82="",$C$5,MIN($C$5,H82)))-YEAR(D82))*12+MONTH(IF(H82="",$C$5,MIN($C$5,H82)))-MONTH(D82)+1)))</f>
        <v/>
      </c>
      <c r="N82" s="18" t="n">
        <f aca="false">IF(D82="",0,J82-MIN(E82-N(F82),I82*MAX(0,(YEAR(IF(H82="",EOMONTH($C$5,-1),MIN(EOMONTH($C$5,-1),H82)))-YEAR(D82))*12+MONTH(IF(H82="",EOMONTH($C$5,-1),MIN(EOMONTH($C$5,-1),H82)))-MONTH(D82)+1)))</f>
        <v>0</v>
      </c>
    </row>
    <row r="83" customFormat="false" ht="15" hidden="false" customHeight="false" outlineLevel="0" collapsed="false">
      <c r="A83" s="5"/>
      <c r="B83" s="5"/>
      <c r="C83" s="5"/>
      <c r="D83" s="14"/>
      <c r="E83" s="16"/>
      <c r="F83" s="16"/>
      <c r="G83" s="17"/>
      <c r="H83" s="14"/>
      <c r="I83" s="18" t="n">
        <f aca="false">IF(OR(E83="",N(G83)=0),0,(E83-N(F83))/(G83*12))</f>
        <v>0</v>
      </c>
      <c r="J83" s="18" t="n">
        <f aca="false">IF(D83="",0,MIN(E83-N(F83),I83*MAX(0,(YEAR(IF(H83="",$C$5,MIN($C$5,H83)))-YEAR(D83))*12+MONTH(IF(H83="",$C$5,MIN($C$5,H83)))-MONTH(D83)+1)))</f>
        <v>0</v>
      </c>
      <c r="K83" s="18" t="n">
        <f aca="false">IF(D83="",0,MIN(E83-N(F83),I83*MAX(0,(YEAR(IF(H83="",$C$6,MIN($C$6,H83)))-YEAR(D83))*12+MONTH(IF(H83="",$C$6,MIN($C$6,H83)))-MONTH(D83)+1))-MIN(E83-N(F83),I83*MAX(0,(YEAR(IF(H83="",EOMONTH($C$6,-12),MIN(EOMONTH($C$6,-12),H83)))-YEAR(D83))*12+MONTH(IF(H83="",EOMONTH($C$6,-12),MIN(EOMONTH($C$6,-12),H83)))-MONTH(D83)+1)))</f>
        <v>0</v>
      </c>
      <c r="L83" s="18" t="n">
        <f aca="false">IF(D83="",0,E83-J83)</f>
        <v>0</v>
      </c>
      <c r="M83" s="19" t="str">
        <f aca="false">IF(OR(D83="",N(G83)=0),"",MAX(0,G83*12-MAX(0,(YEAR(IF(H83="",$C$5,MIN($C$5,H83)))-YEAR(D83))*12+MONTH(IF(H83="",$C$5,MIN($C$5,H83)))-MONTH(D83)+1)))</f>
        <v/>
      </c>
      <c r="N83" s="18" t="n">
        <f aca="false">IF(D83="",0,J83-MIN(E83-N(F83),I83*MAX(0,(YEAR(IF(H83="",EOMONTH($C$5,-1),MIN(EOMONTH($C$5,-1),H83)))-YEAR(D83))*12+MONTH(IF(H83="",EOMONTH($C$5,-1),MIN(EOMONTH($C$5,-1),H83)))-MONTH(D83)+1)))</f>
        <v>0</v>
      </c>
    </row>
    <row r="84" customFormat="false" ht="15" hidden="false" customHeight="false" outlineLevel="0" collapsed="false">
      <c r="A84" s="5"/>
      <c r="B84" s="5"/>
      <c r="C84" s="5"/>
      <c r="D84" s="14"/>
      <c r="E84" s="16"/>
      <c r="F84" s="16"/>
      <c r="G84" s="17"/>
      <c r="H84" s="14"/>
      <c r="I84" s="18" t="n">
        <f aca="false">IF(OR(E84="",N(G84)=0),0,(E84-N(F84))/(G84*12))</f>
        <v>0</v>
      </c>
      <c r="J84" s="18" t="n">
        <f aca="false">IF(D84="",0,MIN(E84-N(F84),I84*MAX(0,(YEAR(IF(H84="",$C$5,MIN($C$5,H84)))-YEAR(D84))*12+MONTH(IF(H84="",$C$5,MIN($C$5,H84)))-MONTH(D84)+1)))</f>
        <v>0</v>
      </c>
      <c r="K84" s="18" t="n">
        <f aca="false">IF(D84="",0,MIN(E84-N(F84),I84*MAX(0,(YEAR(IF(H84="",$C$6,MIN($C$6,H84)))-YEAR(D84))*12+MONTH(IF(H84="",$C$6,MIN($C$6,H84)))-MONTH(D84)+1))-MIN(E84-N(F84),I84*MAX(0,(YEAR(IF(H84="",EOMONTH($C$6,-12),MIN(EOMONTH($C$6,-12),H84)))-YEAR(D84))*12+MONTH(IF(H84="",EOMONTH($C$6,-12),MIN(EOMONTH($C$6,-12),H84)))-MONTH(D84)+1)))</f>
        <v>0</v>
      </c>
      <c r="L84" s="18" t="n">
        <f aca="false">IF(D84="",0,E84-J84)</f>
        <v>0</v>
      </c>
      <c r="M84" s="19" t="str">
        <f aca="false">IF(OR(D84="",N(G84)=0),"",MAX(0,G84*12-MAX(0,(YEAR(IF(H84="",$C$5,MIN($C$5,H84)))-YEAR(D84))*12+MONTH(IF(H84="",$C$5,MIN($C$5,H84)))-MONTH(D84)+1)))</f>
        <v/>
      </c>
      <c r="N84" s="18" t="n">
        <f aca="false">IF(D84="",0,J84-MIN(E84-N(F84),I84*MAX(0,(YEAR(IF(H84="",EOMONTH($C$5,-1),MIN(EOMONTH($C$5,-1),H84)))-YEAR(D84))*12+MONTH(IF(H84="",EOMONTH($C$5,-1),MIN(EOMONTH($C$5,-1),H84)))-MONTH(D84)+1)))</f>
        <v>0</v>
      </c>
    </row>
    <row r="85" customFormat="false" ht="15" hidden="false" customHeight="false" outlineLevel="0" collapsed="false">
      <c r="A85" s="5"/>
      <c r="B85" s="5"/>
      <c r="C85" s="5"/>
      <c r="D85" s="14"/>
      <c r="E85" s="16"/>
      <c r="F85" s="16"/>
      <c r="G85" s="17"/>
      <c r="H85" s="14"/>
      <c r="I85" s="18" t="n">
        <f aca="false">IF(OR(E85="",N(G85)=0),0,(E85-N(F85))/(G85*12))</f>
        <v>0</v>
      </c>
      <c r="J85" s="18" t="n">
        <f aca="false">IF(D85="",0,MIN(E85-N(F85),I85*MAX(0,(YEAR(IF(H85="",$C$5,MIN($C$5,H85)))-YEAR(D85))*12+MONTH(IF(H85="",$C$5,MIN($C$5,H85)))-MONTH(D85)+1)))</f>
        <v>0</v>
      </c>
      <c r="K85" s="18" t="n">
        <f aca="false">IF(D85="",0,MIN(E85-N(F85),I85*MAX(0,(YEAR(IF(H85="",$C$6,MIN($C$6,H85)))-YEAR(D85))*12+MONTH(IF(H85="",$C$6,MIN($C$6,H85)))-MONTH(D85)+1))-MIN(E85-N(F85),I85*MAX(0,(YEAR(IF(H85="",EOMONTH($C$6,-12),MIN(EOMONTH($C$6,-12),H85)))-YEAR(D85))*12+MONTH(IF(H85="",EOMONTH($C$6,-12),MIN(EOMONTH($C$6,-12),H85)))-MONTH(D85)+1)))</f>
        <v>0</v>
      </c>
      <c r="L85" s="18" t="n">
        <f aca="false">IF(D85="",0,E85-J85)</f>
        <v>0</v>
      </c>
      <c r="M85" s="19" t="str">
        <f aca="false">IF(OR(D85="",N(G85)=0),"",MAX(0,G85*12-MAX(0,(YEAR(IF(H85="",$C$5,MIN($C$5,H85)))-YEAR(D85))*12+MONTH(IF(H85="",$C$5,MIN($C$5,H85)))-MONTH(D85)+1)))</f>
        <v/>
      </c>
      <c r="N85" s="18" t="n">
        <f aca="false">IF(D85="",0,J85-MIN(E85-N(F85),I85*MAX(0,(YEAR(IF(H85="",EOMONTH($C$5,-1),MIN(EOMONTH($C$5,-1),H85)))-YEAR(D85))*12+MONTH(IF(H85="",EOMONTH($C$5,-1),MIN(EOMONTH($C$5,-1),H85)))-MONTH(D85)+1)))</f>
        <v>0</v>
      </c>
    </row>
    <row r="86" customFormat="false" ht="15" hidden="false" customHeight="false" outlineLevel="0" collapsed="false">
      <c r="A86" s="5"/>
      <c r="B86" s="5"/>
      <c r="C86" s="5"/>
      <c r="D86" s="14"/>
      <c r="E86" s="16"/>
      <c r="F86" s="16"/>
      <c r="G86" s="17"/>
      <c r="H86" s="14"/>
      <c r="I86" s="18" t="n">
        <f aca="false">IF(OR(E86="",N(G86)=0),0,(E86-N(F86))/(G86*12))</f>
        <v>0</v>
      </c>
      <c r="J86" s="18" t="n">
        <f aca="false">IF(D86="",0,MIN(E86-N(F86),I86*MAX(0,(YEAR(IF(H86="",$C$5,MIN($C$5,H86)))-YEAR(D86))*12+MONTH(IF(H86="",$C$5,MIN($C$5,H86)))-MONTH(D86)+1)))</f>
        <v>0</v>
      </c>
      <c r="K86" s="18" t="n">
        <f aca="false">IF(D86="",0,MIN(E86-N(F86),I86*MAX(0,(YEAR(IF(H86="",$C$6,MIN($C$6,H86)))-YEAR(D86))*12+MONTH(IF(H86="",$C$6,MIN($C$6,H86)))-MONTH(D86)+1))-MIN(E86-N(F86),I86*MAX(0,(YEAR(IF(H86="",EOMONTH($C$6,-12),MIN(EOMONTH($C$6,-12),H86)))-YEAR(D86))*12+MONTH(IF(H86="",EOMONTH($C$6,-12),MIN(EOMONTH($C$6,-12),H86)))-MONTH(D86)+1)))</f>
        <v>0</v>
      </c>
      <c r="L86" s="18" t="n">
        <f aca="false">IF(D86="",0,E86-J86)</f>
        <v>0</v>
      </c>
      <c r="M86" s="19" t="str">
        <f aca="false">IF(OR(D86="",N(G86)=0),"",MAX(0,G86*12-MAX(0,(YEAR(IF(H86="",$C$5,MIN($C$5,H86)))-YEAR(D86))*12+MONTH(IF(H86="",$C$5,MIN($C$5,H86)))-MONTH(D86)+1)))</f>
        <v/>
      </c>
      <c r="N86" s="18" t="n">
        <f aca="false">IF(D86="",0,J86-MIN(E86-N(F86),I86*MAX(0,(YEAR(IF(H86="",EOMONTH($C$5,-1),MIN(EOMONTH($C$5,-1),H86)))-YEAR(D86))*12+MONTH(IF(H86="",EOMONTH($C$5,-1),MIN(EOMONTH($C$5,-1),H86)))-MONTH(D86)+1)))</f>
        <v>0</v>
      </c>
    </row>
    <row r="87" customFormat="false" ht="15" hidden="false" customHeight="false" outlineLevel="0" collapsed="false">
      <c r="A87" s="5"/>
      <c r="B87" s="5"/>
      <c r="C87" s="5"/>
      <c r="D87" s="14"/>
      <c r="E87" s="16"/>
      <c r="F87" s="16"/>
      <c r="G87" s="17"/>
      <c r="H87" s="14"/>
      <c r="I87" s="18" t="n">
        <f aca="false">IF(OR(E87="",N(G87)=0),0,(E87-N(F87))/(G87*12))</f>
        <v>0</v>
      </c>
      <c r="J87" s="18" t="n">
        <f aca="false">IF(D87="",0,MIN(E87-N(F87),I87*MAX(0,(YEAR(IF(H87="",$C$5,MIN($C$5,H87)))-YEAR(D87))*12+MONTH(IF(H87="",$C$5,MIN($C$5,H87)))-MONTH(D87)+1)))</f>
        <v>0</v>
      </c>
      <c r="K87" s="18" t="n">
        <f aca="false">IF(D87="",0,MIN(E87-N(F87),I87*MAX(0,(YEAR(IF(H87="",$C$6,MIN($C$6,H87)))-YEAR(D87))*12+MONTH(IF(H87="",$C$6,MIN($C$6,H87)))-MONTH(D87)+1))-MIN(E87-N(F87),I87*MAX(0,(YEAR(IF(H87="",EOMONTH($C$6,-12),MIN(EOMONTH($C$6,-12),H87)))-YEAR(D87))*12+MONTH(IF(H87="",EOMONTH($C$6,-12),MIN(EOMONTH($C$6,-12),H87)))-MONTH(D87)+1)))</f>
        <v>0</v>
      </c>
      <c r="L87" s="18" t="n">
        <f aca="false">IF(D87="",0,E87-J87)</f>
        <v>0</v>
      </c>
      <c r="M87" s="19" t="str">
        <f aca="false">IF(OR(D87="",N(G87)=0),"",MAX(0,G87*12-MAX(0,(YEAR(IF(H87="",$C$5,MIN($C$5,H87)))-YEAR(D87))*12+MONTH(IF(H87="",$C$5,MIN($C$5,H87)))-MONTH(D87)+1)))</f>
        <v/>
      </c>
      <c r="N87" s="18" t="n">
        <f aca="false">IF(D87="",0,J87-MIN(E87-N(F87),I87*MAX(0,(YEAR(IF(H87="",EOMONTH($C$5,-1),MIN(EOMONTH($C$5,-1),H87)))-YEAR(D87))*12+MONTH(IF(H87="",EOMONTH($C$5,-1),MIN(EOMONTH($C$5,-1),H87)))-MONTH(D87)+1)))</f>
        <v>0</v>
      </c>
    </row>
    <row r="88" customFormat="false" ht="15" hidden="false" customHeight="false" outlineLevel="0" collapsed="false">
      <c r="A88" s="5"/>
      <c r="B88" s="5"/>
      <c r="C88" s="5"/>
      <c r="D88" s="14"/>
      <c r="E88" s="16"/>
      <c r="F88" s="16"/>
      <c r="G88" s="17"/>
      <c r="H88" s="14"/>
      <c r="I88" s="18" t="n">
        <f aca="false">IF(OR(E88="",N(G88)=0),0,(E88-N(F88))/(G88*12))</f>
        <v>0</v>
      </c>
      <c r="J88" s="18" t="n">
        <f aca="false">IF(D88="",0,MIN(E88-N(F88),I88*MAX(0,(YEAR(IF(H88="",$C$5,MIN($C$5,H88)))-YEAR(D88))*12+MONTH(IF(H88="",$C$5,MIN($C$5,H88)))-MONTH(D88)+1)))</f>
        <v>0</v>
      </c>
      <c r="K88" s="18" t="n">
        <f aca="false">IF(D88="",0,MIN(E88-N(F88),I88*MAX(0,(YEAR(IF(H88="",$C$6,MIN($C$6,H88)))-YEAR(D88))*12+MONTH(IF(H88="",$C$6,MIN($C$6,H88)))-MONTH(D88)+1))-MIN(E88-N(F88),I88*MAX(0,(YEAR(IF(H88="",EOMONTH($C$6,-12),MIN(EOMONTH($C$6,-12),H88)))-YEAR(D88))*12+MONTH(IF(H88="",EOMONTH($C$6,-12),MIN(EOMONTH($C$6,-12),H88)))-MONTH(D88)+1)))</f>
        <v>0</v>
      </c>
      <c r="L88" s="18" t="n">
        <f aca="false">IF(D88="",0,E88-J88)</f>
        <v>0</v>
      </c>
      <c r="M88" s="19" t="str">
        <f aca="false">IF(OR(D88="",N(G88)=0),"",MAX(0,G88*12-MAX(0,(YEAR(IF(H88="",$C$5,MIN($C$5,H88)))-YEAR(D88))*12+MONTH(IF(H88="",$C$5,MIN($C$5,H88)))-MONTH(D88)+1)))</f>
        <v/>
      </c>
      <c r="N88" s="18" t="n">
        <f aca="false">IF(D88="",0,J88-MIN(E88-N(F88),I88*MAX(0,(YEAR(IF(H88="",EOMONTH($C$5,-1),MIN(EOMONTH($C$5,-1),H88)))-YEAR(D88))*12+MONTH(IF(H88="",EOMONTH($C$5,-1),MIN(EOMONTH($C$5,-1),H88)))-MONTH(D88)+1)))</f>
        <v>0</v>
      </c>
    </row>
    <row r="89" customFormat="false" ht="15" hidden="false" customHeight="false" outlineLevel="0" collapsed="false">
      <c r="A89" s="5"/>
      <c r="B89" s="5"/>
      <c r="C89" s="5"/>
      <c r="D89" s="14"/>
      <c r="E89" s="16"/>
      <c r="F89" s="16"/>
      <c r="G89" s="17"/>
      <c r="H89" s="14"/>
      <c r="I89" s="18" t="n">
        <f aca="false">IF(OR(E89="",N(G89)=0),0,(E89-N(F89))/(G89*12))</f>
        <v>0</v>
      </c>
      <c r="J89" s="18" t="n">
        <f aca="false">IF(D89="",0,MIN(E89-N(F89),I89*MAX(0,(YEAR(IF(H89="",$C$5,MIN($C$5,H89)))-YEAR(D89))*12+MONTH(IF(H89="",$C$5,MIN($C$5,H89)))-MONTH(D89)+1)))</f>
        <v>0</v>
      </c>
      <c r="K89" s="18" t="n">
        <f aca="false">IF(D89="",0,MIN(E89-N(F89),I89*MAX(0,(YEAR(IF(H89="",$C$6,MIN($C$6,H89)))-YEAR(D89))*12+MONTH(IF(H89="",$C$6,MIN($C$6,H89)))-MONTH(D89)+1))-MIN(E89-N(F89),I89*MAX(0,(YEAR(IF(H89="",EOMONTH($C$6,-12),MIN(EOMONTH($C$6,-12),H89)))-YEAR(D89))*12+MONTH(IF(H89="",EOMONTH($C$6,-12),MIN(EOMONTH($C$6,-12),H89)))-MONTH(D89)+1)))</f>
        <v>0</v>
      </c>
      <c r="L89" s="18" t="n">
        <f aca="false">IF(D89="",0,E89-J89)</f>
        <v>0</v>
      </c>
      <c r="M89" s="19" t="str">
        <f aca="false">IF(OR(D89="",N(G89)=0),"",MAX(0,G89*12-MAX(0,(YEAR(IF(H89="",$C$5,MIN($C$5,H89)))-YEAR(D89))*12+MONTH(IF(H89="",$C$5,MIN($C$5,H89)))-MONTH(D89)+1)))</f>
        <v/>
      </c>
      <c r="N89" s="18" t="n">
        <f aca="false">IF(D89="",0,J89-MIN(E89-N(F89),I89*MAX(0,(YEAR(IF(H89="",EOMONTH($C$5,-1),MIN(EOMONTH($C$5,-1),H89)))-YEAR(D89))*12+MONTH(IF(H89="",EOMONTH($C$5,-1),MIN(EOMONTH($C$5,-1),H89)))-MONTH(D89)+1)))</f>
        <v>0</v>
      </c>
    </row>
    <row r="90" customFormat="false" ht="15" hidden="false" customHeight="false" outlineLevel="0" collapsed="false">
      <c r="A90" s="5"/>
      <c r="B90" s="5"/>
      <c r="C90" s="5"/>
      <c r="D90" s="14"/>
      <c r="E90" s="16"/>
      <c r="F90" s="16"/>
      <c r="G90" s="17"/>
      <c r="H90" s="14"/>
      <c r="I90" s="18" t="n">
        <f aca="false">IF(OR(E90="",N(G90)=0),0,(E90-N(F90))/(G90*12))</f>
        <v>0</v>
      </c>
      <c r="J90" s="18" t="n">
        <f aca="false">IF(D90="",0,MIN(E90-N(F90),I90*MAX(0,(YEAR(IF(H90="",$C$5,MIN($C$5,H90)))-YEAR(D90))*12+MONTH(IF(H90="",$C$5,MIN($C$5,H90)))-MONTH(D90)+1)))</f>
        <v>0</v>
      </c>
      <c r="K90" s="18" t="n">
        <f aca="false">IF(D90="",0,MIN(E90-N(F90),I90*MAX(0,(YEAR(IF(H90="",$C$6,MIN($C$6,H90)))-YEAR(D90))*12+MONTH(IF(H90="",$C$6,MIN($C$6,H90)))-MONTH(D90)+1))-MIN(E90-N(F90),I90*MAX(0,(YEAR(IF(H90="",EOMONTH($C$6,-12),MIN(EOMONTH($C$6,-12),H90)))-YEAR(D90))*12+MONTH(IF(H90="",EOMONTH($C$6,-12),MIN(EOMONTH($C$6,-12),H90)))-MONTH(D90)+1)))</f>
        <v>0</v>
      </c>
      <c r="L90" s="18" t="n">
        <f aca="false">IF(D90="",0,E90-J90)</f>
        <v>0</v>
      </c>
      <c r="M90" s="19" t="str">
        <f aca="false">IF(OR(D90="",N(G90)=0),"",MAX(0,G90*12-MAX(0,(YEAR(IF(H90="",$C$5,MIN($C$5,H90)))-YEAR(D90))*12+MONTH(IF(H90="",$C$5,MIN($C$5,H90)))-MONTH(D90)+1)))</f>
        <v/>
      </c>
      <c r="N90" s="18" t="n">
        <f aca="false">IF(D90="",0,J90-MIN(E90-N(F90),I90*MAX(0,(YEAR(IF(H90="",EOMONTH($C$5,-1),MIN(EOMONTH($C$5,-1),H90)))-YEAR(D90))*12+MONTH(IF(H90="",EOMONTH($C$5,-1),MIN(EOMONTH($C$5,-1),H90)))-MONTH(D90)+1)))</f>
        <v>0</v>
      </c>
    </row>
    <row r="91" customFormat="false" ht="15" hidden="false" customHeight="false" outlineLevel="0" collapsed="false">
      <c r="A91" s="5"/>
      <c r="B91" s="5"/>
      <c r="C91" s="5"/>
      <c r="D91" s="14"/>
      <c r="E91" s="16"/>
      <c r="F91" s="16"/>
      <c r="G91" s="17"/>
      <c r="H91" s="14"/>
      <c r="I91" s="18" t="n">
        <f aca="false">IF(OR(E91="",N(G91)=0),0,(E91-N(F91))/(G91*12))</f>
        <v>0</v>
      </c>
      <c r="J91" s="18" t="n">
        <f aca="false">IF(D91="",0,MIN(E91-N(F91),I91*MAX(0,(YEAR(IF(H91="",$C$5,MIN($C$5,H91)))-YEAR(D91))*12+MONTH(IF(H91="",$C$5,MIN($C$5,H91)))-MONTH(D91)+1)))</f>
        <v>0</v>
      </c>
      <c r="K91" s="18" t="n">
        <f aca="false">IF(D91="",0,MIN(E91-N(F91),I91*MAX(0,(YEAR(IF(H91="",$C$6,MIN($C$6,H91)))-YEAR(D91))*12+MONTH(IF(H91="",$C$6,MIN($C$6,H91)))-MONTH(D91)+1))-MIN(E91-N(F91),I91*MAX(0,(YEAR(IF(H91="",EOMONTH($C$6,-12),MIN(EOMONTH($C$6,-12),H91)))-YEAR(D91))*12+MONTH(IF(H91="",EOMONTH($C$6,-12),MIN(EOMONTH($C$6,-12),H91)))-MONTH(D91)+1)))</f>
        <v>0</v>
      </c>
      <c r="L91" s="18" t="n">
        <f aca="false">IF(D91="",0,E91-J91)</f>
        <v>0</v>
      </c>
      <c r="M91" s="19" t="str">
        <f aca="false">IF(OR(D91="",N(G91)=0),"",MAX(0,G91*12-MAX(0,(YEAR(IF(H91="",$C$5,MIN($C$5,H91)))-YEAR(D91))*12+MONTH(IF(H91="",$C$5,MIN($C$5,H91)))-MONTH(D91)+1)))</f>
        <v/>
      </c>
      <c r="N91" s="18" t="n">
        <f aca="false">IF(D91="",0,J91-MIN(E91-N(F91),I91*MAX(0,(YEAR(IF(H91="",EOMONTH($C$5,-1),MIN(EOMONTH($C$5,-1),H91)))-YEAR(D91))*12+MONTH(IF(H91="",EOMONTH($C$5,-1),MIN(EOMONTH($C$5,-1),H91)))-MONTH(D91)+1)))</f>
        <v>0</v>
      </c>
    </row>
    <row r="92" customFormat="false" ht="15" hidden="false" customHeight="false" outlineLevel="0" collapsed="false">
      <c r="A92" s="5"/>
      <c r="B92" s="5"/>
      <c r="C92" s="5"/>
      <c r="D92" s="14"/>
      <c r="E92" s="16"/>
      <c r="F92" s="16"/>
      <c r="G92" s="17"/>
      <c r="H92" s="14"/>
      <c r="I92" s="18" t="n">
        <f aca="false">IF(OR(E92="",N(G92)=0),0,(E92-N(F92))/(G92*12))</f>
        <v>0</v>
      </c>
      <c r="J92" s="18" t="n">
        <f aca="false">IF(D92="",0,MIN(E92-N(F92),I92*MAX(0,(YEAR(IF(H92="",$C$5,MIN($C$5,H92)))-YEAR(D92))*12+MONTH(IF(H92="",$C$5,MIN($C$5,H92)))-MONTH(D92)+1)))</f>
        <v>0</v>
      </c>
      <c r="K92" s="18" t="n">
        <f aca="false">IF(D92="",0,MIN(E92-N(F92),I92*MAX(0,(YEAR(IF(H92="",$C$6,MIN($C$6,H92)))-YEAR(D92))*12+MONTH(IF(H92="",$C$6,MIN($C$6,H92)))-MONTH(D92)+1))-MIN(E92-N(F92),I92*MAX(0,(YEAR(IF(H92="",EOMONTH($C$6,-12),MIN(EOMONTH($C$6,-12),H92)))-YEAR(D92))*12+MONTH(IF(H92="",EOMONTH($C$6,-12),MIN(EOMONTH($C$6,-12),H92)))-MONTH(D92)+1)))</f>
        <v>0</v>
      </c>
      <c r="L92" s="18" t="n">
        <f aca="false">IF(D92="",0,E92-J92)</f>
        <v>0</v>
      </c>
      <c r="M92" s="19" t="str">
        <f aca="false">IF(OR(D92="",N(G92)=0),"",MAX(0,G92*12-MAX(0,(YEAR(IF(H92="",$C$5,MIN($C$5,H92)))-YEAR(D92))*12+MONTH(IF(H92="",$C$5,MIN($C$5,H92)))-MONTH(D92)+1)))</f>
        <v/>
      </c>
      <c r="N92" s="18" t="n">
        <f aca="false">IF(D92="",0,J92-MIN(E92-N(F92),I92*MAX(0,(YEAR(IF(H92="",EOMONTH($C$5,-1),MIN(EOMONTH($C$5,-1),H92)))-YEAR(D92))*12+MONTH(IF(H92="",EOMONTH($C$5,-1),MIN(EOMONTH($C$5,-1),H92)))-MONTH(D92)+1)))</f>
        <v>0</v>
      </c>
    </row>
    <row r="93" customFormat="false" ht="15" hidden="false" customHeight="false" outlineLevel="0" collapsed="false">
      <c r="A93" s="5"/>
      <c r="B93" s="5"/>
      <c r="C93" s="5"/>
      <c r="D93" s="14"/>
      <c r="E93" s="16"/>
      <c r="F93" s="16"/>
      <c r="G93" s="17"/>
      <c r="H93" s="14"/>
      <c r="I93" s="18" t="n">
        <f aca="false">IF(OR(E93="",N(G93)=0),0,(E93-N(F93))/(G93*12))</f>
        <v>0</v>
      </c>
      <c r="J93" s="18" t="n">
        <f aca="false">IF(D93="",0,MIN(E93-N(F93),I93*MAX(0,(YEAR(IF(H93="",$C$5,MIN($C$5,H93)))-YEAR(D93))*12+MONTH(IF(H93="",$C$5,MIN($C$5,H93)))-MONTH(D93)+1)))</f>
        <v>0</v>
      </c>
      <c r="K93" s="18" t="n">
        <f aca="false">IF(D93="",0,MIN(E93-N(F93),I93*MAX(0,(YEAR(IF(H93="",$C$6,MIN($C$6,H93)))-YEAR(D93))*12+MONTH(IF(H93="",$C$6,MIN($C$6,H93)))-MONTH(D93)+1))-MIN(E93-N(F93),I93*MAX(0,(YEAR(IF(H93="",EOMONTH($C$6,-12),MIN(EOMONTH($C$6,-12),H93)))-YEAR(D93))*12+MONTH(IF(H93="",EOMONTH($C$6,-12),MIN(EOMONTH($C$6,-12),H93)))-MONTH(D93)+1)))</f>
        <v>0</v>
      </c>
      <c r="L93" s="18" t="n">
        <f aca="false">IF(D93="",0,E93-J93)</f>
        <v>0</v>
      </c>
      <c r="M93" s="19" t="str">
        <f aca="false">IF(OR(D93="",N(G93)=0),"",MAX(0,G93*12-MAX(0,(YEAR(IF(H93="",$C$5,MIN($C$5,H93)))-YEAR(D93))*12+MONTH(IF(H93="",$C$5,MIN($C$5,H93)))-MONTH(D93)+1)))</f>
        <v/>
      </c>
      <c r="N93" s="18" t="n">
        <f aca="false">IF(D93="",0,J93-MIN(E93-N(F93),I93*MAX(0,(YEAR(IF(H93="",EOMONTH($C$5,-1),MIN(EOMONTH($C$5,-1),H93)))-YEAR(D93))*12+MONTH(IF(H93="",EOMONTH($C$5,-1),MIN(EOMONTH($C$5,-1),H93)))-MONTH(D93)+1)))</f>
        <v>0</v>
      </c>
    </row>
    <row r="94" customFormat="false" ht="15" hidden="false" customHeight="false" outlineLevel="0" collapsed="false">
      <c r="A94" s="5"/>
      <c r="B94" s="5"/>
      <c r="C94" s="5"/>
      <c r="D94" s="14"/>
      <c r="E94" s="16"/>
      <c r="F94" s="16"/>
      <c r="G94" s="17"/>
      <c r="H94" s="14"/>
      <c r="I94" s="18" t="n">
        <f aca="false">IF(OR(E94="",N(G94)=0),0,(E94-N(F94))/(G94*12))</f>
        <v>0</v>
      </c>
      <c r="J94" s="18" t="n">
        <f aca="false">IF(D94="",0,MIN(E94-N(F94),I94*MAX(0,(YEAR(IF(H94="",$C$5,MIN($C$5,H94)))-YEAR(D94))*12+MONTH(IF(H94="",$C$5,MIN($C$5,H94)))-MONTH(D94)+1)))</f>
        <v>0</v>
      </c>
      <c r="K94" s="18" t="n">
        <f aca="false">IF(D94="",0,MIN(E94-N(F94),I94*MAX(0,(YEAR(IF(H94="",$C$6,MIN($C$6,H94)))-YEAR(D94))*12+MONTH(IF(H94="",$C$6,MIN($C$6,H94)))-MONTH(D94)+1))-MIN(E94-N(F94),I94*MAX(0,(YEAR(IF(H94="",EOMONTH($C$6,-12),MIN(EOMONTH($C$6,-12),H94)))-YEAR(D94))*12+MONTH(IF(H94="",EOMONTH($C$6,-12),MIN(EOMONTH($C$6,-12),H94)))-MONTH(D94)+1)))</f>
        <v>0</v>
      </c>
      <c r="L94" s="18" t="n">
        <f aca="false">IF(D94="",0,E94-J94)</f>
        <v>0</v>
      </c>
      <c r="M94" s="19" t="str">
        <f aca="false">IF(OR(D94="",N(G94)=0),"",MAX(0,G94*12-MAX(0,(YEAR(IF(H94="",$C$5,MIN($C$5,H94)))-YEAR(D94))*12+MONTH(IF(H94="",$C$5,MIN($C$5,H94)))-MONTH(D94)+1)))</f>
        <v/>
      </c>
      <c r="N94" s="18" t="n">
        <f aca="false">IF(D94="",0,J94-MIN(E94-N(F94),I94*MAX(0,(YEAR(IF(H94="",EOMONTH($C$5,-1),MIN(EOMONTH($C$5,-1),H94)))-YEAR(D94))*12+MONTH(IF(H94="",EOMONTH($C$5,-1),MIN(EOMONTH($C$5,-1),H94)))-MONTH(D94)+1)))</f>
        <v>0</v>
      </c>
    </row>
    <row r="95" customFormat="false" ht="15" hidden="false" customHeight="false" outlineLevel="0" collapsed="false">
      <c r="A95" s="5"/>
      <c r="B95" s="5"/>
      <c r="C95" s="5"/>
      <c r="D95" s="14"/>
      <c r="E95" s="16"/>
      <c r="F95" s="16"/>
      <c r="G95" s="17"/>
      <c r="H95" s="14"/>
      <c r="I95" s="18" t="n">
        <f aca="false">IF(OR(E95="",N(G95)=0),0,(E95-N(F95))/(G95*12))</f>
        <v>0</v>
      </c>
      <c r="J95" s="18" t="n">
        <f aca="false">IF(D95="",0,MIN(E95-N(F95),I95*MAX(0,(YEAR(IF(H95="",$C$5,MIN($C$5,H95)))-YEAR(D95))*12+MONTH(IF(H95="",$C$5,MIN($C$5,H95)))-MONTH(D95)+1)))</f>
        <v>0</v>
      </c>
      <c r="K95" s="18" t="n">
        <f aca="false">IF(D95="",0,MIN(E95-N(F95),I95*MAX(0,(YEAR(IF(H95="",$C$6,MIN($C$6,H95)))-YEAR(D95))*12+MONTH(IF(H95="",$C$6,MIN($C$6,H95)))-MONTH(D95)+1))-MIN(E95-N(F95),I95*MAX(0,(YEAR(IF(H95="",EOMONTH($C$6,-12),MIN(EOMONTH($C$6,-12),H95)))-YEAR(D95))*12+MONTH(IF(H95="",EOMONTH($C$6,-12),MIN(EOMONTH($C$6,-12),H95)))-MONTH(D95)+1)))</f>
        <v>0</v>
      </c>
      <c r="L95" s="18" t="n">
        <f aca="false">IF(D95="",0,E95-J95)</f>
        <v>0</v>
      </c>
      <c r="M95" s="19" t="str">
        <f aca="false">IF(OR(D95="",N(G95)=0),"",MAX(0,G95*12-MAX(0,(YEAR(IF(H95="",$C$5,MIN($C$5,H95)))-YEAR(D95))*12+MONTH(IF(H95="",$C$5,MIN($C$5,H95)))-MONTH(D95)+1)))</f>
        <v/>
      </c>
      <c r="N95" s="18" t="n">
        <f aca="false">IF(D95="",0,J95-MIN(E95-N(F95),I95*MAX(0,(YEAR(IF(H95="",EOMONTH($C$5,-1),MIN(EOMONTH($C$5,-1),H95)))-YEAR(D95))*12+MONTH(IF(H95="",EOMONTH($C$5,-1),MIN(EOMONTH($C$5,-1),H95)))-MONTH(D95)+1)))</f>
        <v>0</v>
      </c>
    </row>
    <row r="96" customFormat="false" ht="15" hidden="false" customHeight="false" outlineLevel="0" collapsed="false">
      <c r="A96" s="5"/>
      <c r="B96" s="5"/>
      <c r="C96" s="5"/>
      <c r="D96" s="14"/>
      <c r="E96" s="16"/>
      <c r="F96" s="16"/>
      <c r="G96" s="17"/>
      <c r="H96" s="14"/>
      <c r="I96" s="18" t="n">
        <f aca="false">IF(OR(E96="",N(G96)=0),0,(E96-N(F96))/(G96*12))</f>
        <v>0</v>
      </c>
      <c r="J96" s="18" t="n">
        <f aca="false">IF(D96="",0,MIN(E96-N(F96),I96*MAX(0,(YEAR(IF(H96="",$C$5,MIN($C$5,H96)))-YEAR(D96))*12+MONTH(IF(H96="",$C$5,MIN($C$5,H96)))-MONTH(D96)+1)))</f>
        <v>0</v>
      </c>
      <c r="K96" s="18" t="n">
        <f aca="false">IF(D96="",0,MIN(E96-N(F96),I96*MAX(0,(YEAR(IF(H96="",$C$6,MIN($C$6,H96)))-YEAR(D96))*12+MONTH(IF(H96="",$C$6,MIN($C$6,H96)))-MONTH(D96)+1))-MIN(E96-N(F96),I96*MAX(0,(YEAR(IF(H96="",EOMONTH($C$6,-12),MIN(EOMONTH($C$6,-12),H96)))-YEAR(D96))*12+MONTH(IF(H96="",EOMONTH($C$6,-12),MIN(EOMONTH($C$6,-12),H96)))-MONTH(D96)+1)))</f>
        <v>0</v>
      </c>
      <c r="L96" s="18" t="n">
        <f aca="false">IF(D96="",0,E96-J96)</f>
        <v>0</v>
      </c>
      <c r="M96" s="19" t="str">
        <f aca="false">IF(OR(D96="",N(G96)=0),"",MAX(0,G96*12-MAX(0,(YEAR(IF(H96="",$C$5,MIN($C$5,H96)))-YEAR(D96))*12+MONTH(IF(H96="",$C$5,MIN($C$5,H96)))-MONTH(D96)+1)))</f>
        <v/>
      </c>
      <c r="N96" s="18" t="n">
        <f aca="false">IF(D96="",0,J96-MIN(E96-N(F96),I96*MAX(0,(YEAR(IF(H96="",EOMONTH($C$5,-1),MIN(EOMONTH($C$5,-1),H96)))-YEAR(D96))*12+MONTH(IF(H96="",EOMONTH($C$5,-1),MIN(EOMONTH($C$5,-1),H96)))-MONTH(D96)+1)))</f>
        <v>0</v>
      </c>
    </row>
    <row r="97" customFormat="false" ht="15" hidden="false" customHeight="false" outlineLevel="0" collapsed="false">
      <c r="A97" s="5"/>
      <c r="B97" s="5"/>
      <c r="C97" s="5"/>
      <c r="D97" s="14"/>
      <c r="E97" s="16"/>
      <c r="F97" s="16"/>
      <c r="G97" s="17"/>
      <c r="H97" s="14"/>
      <c r="I97" s="18" t="n">
        <f aca="false">IF(OR(E97="",N(G97)=0),0,(E97-N(F97))/(G97*12))</f>
        <v>0</v>
      </c>
      <c r="J97" s="18" t="n">
        <f aca="false">IF(D97="",0,MIN(E97-N(F97),I97*MAX(0,(YEAR(IF(H97="",$C$5,MIN($C$5,H97)))-YEAR(D97))*12+MONTH(IF(H97="",$C$5,MIN($C$5,H97)))-MONTH(D97)+1)))</f>
        <v>0</v>
      </c>
      <c r="K97" s="18" t="n">
        <f aca="false">IF(D97="",0,MIN(E97-N(F97),I97*MAX(0,(YEAR(IF(H97="",$C$6,MIN($C$6,H97)))-YEAR(D97))*12+MONTH(IF(H97="",$C$6,MIN($C$6,H97)))-MONTH(D97)+1))-MIN(E97-N(F97),I97*MAX(0,(YEAR(IF(H97="",EOMONTH($C$6,-12),MIN(EOMONTH($C$6,-12),H97)))-YEAR(D97))*12+MONTH(IF(H97="",EOMONTH($C$6,-12),MIN(EOMONTH($C$6,-12),H97)))-MONTH(D97)+1)))</f>
        <v>0</v>
      </c>
      <c r="L97" s="18" t="n">
        <f aca="false">IF(D97="",0,E97-J97)</f>
        <v>0</v>
      </c>
      <c r="M97" s="19" t="str">
        <f aca="false">IF(OR(D97="",N(G97)=0),"",MAX(0,G97*12-MAX(0,(YEAR(IF(H97="",$C$5,MIN($C$5,H97)))-YEAR(D97))*12+MONTH(IF(H97="",$C$5,MIN($C$5,H97)))-MONTH(D97)+1)))</f>
        <v/>
      </c>
      <c r="N97" s="18" t="n">
        <f aca="false">IF(D97="",0,J97-MIN(E97-N(F97),I97*MAX(0,(YEAR(IF(H97="",EOMONTH($C$5,-1),MIN(EOMONTH($C$5,-1),H97)))-YEAR(D97))*12+MONTH(IF(H97="",EOMONTH($C$5,-1),MIN(EOMONTH($C$5,-1),H97)))-MONTH(D97)+1)))</f>
        <v>0</v>
      </c>
    </row>
    <row r="98" customFormat="false" ht="15" hidden="false" customHeight="false" outlineLevel="0" collapsed="false">
      <c r="A98" s="5"/>
      <c r="B98" s="5"/>
      <c r="C98" s="5"/>
      <c r="D98" s="14"/>
      <c r="E98" s="16"/>
      <c r="F98" s="16"/>
      <c r="G98" s="17"/>
      <c r="H98" s="14"/>
      <c r="I98" s="18" t="n">
        <f aca="false">IF(OR(E98="",N(G98)=0),0,(E98-N(F98))/(G98*12))</f>
        <v>0</v>
      </c>
      <c r="J98" s="18" t="n">
        <f aca="false">IF(D98="",0,MIN(E98-N(F98),I98*MAX(0,(YEAR(IF(H98="",$C$5,MIN($C$5,H98)))-YEAR(D98))*12+MONTH(IF(H98="",$C$5,MIN($C$5,H98)))-MONTH(D98)+1)))</f>
        <v>0</v>
      </c>
      <c r="K98" s="18" t="n">
        <f aca="false">IF(D98="",0,MIN(E98-N(F98),I98*MAX(0,(YEAR(IF(H98="",$C$6,MIN($C$6,H98)))-YEAR(D98))*12+MONTH(IF(H98="",$C$6,MIN($C$6,H98)))-MONTH(D98)+1))-MIN(E98-N(F98),I98*MAX(0,(YEAR(IF(H98="",EOMONTH($C$6,-12),MIN(EOMONTH($C$6,-12),H98)))-YEAR(D98))*12+MONTH(IF(H98="",EOMONTH($C$6,-12),MIN(EOMONTH($C$6,-12),H98)))-MONTH(D98)+1)))</f>
        <v>0</v>
      </c>
      <c r="L98" s="18" t="n">
        <f aca="false">IF(D98="",0,E98-J98)</f>
        <v>0</v>
      </c>
      <c r="M98" s="19" t="str">
        <f aca="false">IF(OR(D98="",N(G98)=0),"",MAX(0,G98*12-MAX(0,(YEAR(IF(H98="",$C$5,MIN($C$5,H98)))-YEAR(D98))*12+MONTH(IF(H98="",$C$5,MIN($C$5,H98)))-MONTH(D98)+1)))</f>
        <v/>
      </c>
      <c r="N98" s="18" t="n">
        <f aca="false">IF(D98="",0,J98-MIN(E98-N(F98),I98*MAX(0,(YEAR(IF(H98="",EOMONTH($C$5,-1),MIN(EOMONTH($C$5,-1),H98)))-YEAR(D98))*12+MONTH(IF(H98="",EOMONTH($C$5,-1),MIN(EOMONTH($C$5,-1),H98)))-MONTH(D98)+1)))</f>
        <v>0</v>
      </c>
    </row>
    <row r="99" customFormat="false" ht="15" hidden="false" customHeight="false" outlineLevel="0" collapsed="false">
      <c r="A99" s="5"/>
      <c r="B99" s="5"/>
      <c r="C99" s="5"/>
      <c r="D99" s="14"/>
      <c r="E99" s="16"/>
      <c r="F99" s="16"/>
      <c r="G99" s="17"/>
      <c r="H99" s="14"/>
      <c r="I99" s="18" t="n">
        <f aca="false">IF(OR(E99="",N(G99)=0),0,(E99-N(F99))/(G99*12))</f>
        <v>0</v>
      </c>
      <c r="J99" s="18" t="n">
        <f aca="false">IF(D99="",0,MIN(E99-N(F99),I99*MAX(0,(YEAR(IF(H99="",$C$5,MIN($C$5,H99)))-YEAR(D99))*12+MONTH(IF(H99="",$C$5,MIN($C$5,H99)))-MONTH(D99)+1)))</f>
        <v>0</v>
      </c>
      <c r="K99" s="18" t="n">
        <f aca="false">IF(D99="",0,MIN(E99-N(F99),I99*MAX(0,(YEAR(IF(H99="",$C$6,MIN($C$6,H99)))-YEAR(D99))*12+MONTH(IF(H99="",$C$6,MIN($C$6,H99)))-MONTH(D99)+1))-MIN(E99-N(F99),I99*MAX(0,(YEAR(IF(H99="",EOMONTH($C$6,-12),MIN(EOMONTH($C$6,-12),H99)))-YEAR(D99))*12+MONTH(IF(H99="",EOMONTH($C$6,-12),MIN(EOMONTH($C$6,-12),H99)))-MONTH(D99)+1)))</f>
        <v>0</v>
      </c>
      <c r="L99" s="18" t="n">
        <f aca="false">IF(D99="",0,E99-J99)</f>
        <v>0</v>
      </c>
      <c r="M99" s="19" t="str">
        <f aca="false">IF(OR(D99="",N(G99)=0),"",MAX(0,G99*12-MAX(0,(YEAR(IF(H99="",$C$5,MIN($C$5,H99)))-YEAR(D99))*12+MONTH(IF(H99="",$C$5,MIN($C$5,H99)))-MONTH(D99)+1)))</f>
        <v/>
      </c>
      <c r="N99" s="18" t="n">
        <f aca="false">IF(D99="",0,J99-MIN(E99-N(F99),I99*MAX(0,(YEAR(IF(H99="",EOMONTH($C$5,-1),MIN(EOMONTH($C$5,-1),H99)))-YEAR(D99))*12+MONTH(IF(H99="",EOMONTH($C$5,-1),MIN(EOMONTH($C$5,-1),H99)))-MONTH(D99)+1)))</f>
        <v>0</v>
      </c>
    </row>
    <row r="100" customFormat="false" ht="15" hidden="false" customHeight="false" outlineLevel="0" collapsed="false">
      <c r="A100" s="5"/>
      <c r="B100" s="5"/>
      <c r="C100" s="5"/>
      <c r="D100" s="14"/>
      <c r="E100" s="16"/>
      <c r="F100" s="16"/>
      <c r="G100" s="17"/>
      <c r="H100" s="14"/>
      <c r="I100" s="18" t="n">
        <f aca="false">IF(OR(E100="",N(G100)=0),0,(E100-N(F100))/(G100*12))</f>
        <v>0</v>
      </c>
      <c r="J100" s="18" t="n">
        <f aca="false">IF(D100="",0,MIN(E100-N(F100),I100*MAX(0,(YEAR(IF(H100="",$C$5,MIN($C$5,H100)))-YEAR(D100))*12+MONTH(IF(H100="",$C$5,MIN($C$5,H100)))-MONTH(D100)+1)))</f>
        <v>0</v>
      </c>
      <c r="K100" s="18" t="n">
        <f aca="false">IF(D100="",0,MIN(E100-N(F100),I100*MAX(0,(YEAR(IF(H100="",$C$6,MIN($C$6,H100)))-YEAR(D100))*12+MONTH(IF(H100="",$C$6,MIN($C$6,H100)))-MONTH(D100)+1))-MIN(E100-N(F100),I100*MAX(0,(YEAR(IF(H100="",EOMONTH($C$6,-12),MIN(EOMONTH($C$6,-12),H100)))-YEAR(D100))*12+MONTH(IF(H100="",EOMONTH($C$6,-12),MIN(EOMONTH($C$6,-12),H100)))-MONTH(D100)+1)))</f>
        <v>0</v>
      </c>
      <c r="L100" s="18" t="n">
        <f aca="false">IF(D100="",0,E100-J100)</f>
        <v>0</v>
      </c>
      <c r="M100" s="19" t="str">
        <f aca="false">IF(OR(D100="",N(G100)=0),"",MAX(0,G100*12-MAX(0,(YEAR(IF(H100="",$C$5,MIN($C$5,H100)))-YEAR(D100))*12+MONTH(IF(H100="",$C$5,MIN($C$5,H100)))-MONTH(D100)+1)))</f>
        <v/>
      </c>
      <c r="N100" s="18" t="n">
        <f aca="false">IF(D100="",0,J100-MIN(E100-N(F100),I100*MAX(0,(YEAR(IF(H100="",EOMONTH($C$5,-1),MIN(EOMONTH($C$5,-1),H100)))-YEAR(D100))*12+MONTH(IF(H100="",EOMONTH($C$5,-1),MIN(EOMONTH($C$5,-1),H100)))-MONTH(D100)+1)))</f>
        <v>0</v>
      </c>
    </row>
    <row r="101" customFormat="false" ht="15" hidden="false" customHeight="false" outlineLevel="0" collapsed="false">
      <c r="A101" s="5"/>
      <c r="B101" s="5"/>
      <c r="C101" s="5"/>
      <c r="D101" s="14"/>
      <c r="E101" s="16"/>
      <c r="F101" s="16"/>
      <c r="G101" s="17"/>
      <c r="H101" s="14"/>
      <c r="I101" s="18" t="n">
        <f aca="false">IF(OR(E101="",N(G101)=0),0,(E101-N(F101))/(G101*12))</f>
        <v>0</v>
      </c>
      <c r="J101" s="18" t="n">
        <f aca="false">IF(D101="",0,MIN(E101-N(F101),I101*MAX(0,(YEAR(IF(H101="",$C$5,MIN($C$5,H101)))-YEAR(D101))*12+MONTH(IF(H101="",$C$5,MIN($C$5,H101)))-MONTH(D101)+1)))</f>
        <v>0</v>
      </c>
      <c r="K101" s="18" t="n">
        <f aca="false">IF(D101="",0,MIN(E101-N(F101),I101*MAX(0,(YEAR(IF(H101="",$C$6,MIN($C$6,H101)))-YEAR(D101))*12+MONTH(IF(H101="",$C$6,MIN($C$6,H101)))-MONTH(D101)+1))-MIN(E101-N(F101),I101*MAX(0,(YEAR(IF(H101="",EOMONTH($C$6,-12),MIN(EOMONTH($C$6,-12),H101)))-YEAR(D101))*12+MONTH(IF(H101="",EOMONTH($C$6,-12),MIN(EOMONTH($C$6,-12),H101)))-MONTH(D101)+1)))</f>
        <v>0</v>
      </c>
      <c r="L101" s="18" t="n">
        <f aca="false">IF(D101="",0,E101-J101)</f>
        <v>0</v>
      </c>
      <c r="M101" s="19" t="str">
        <f aca="false">IF(OR(D101="",N(G101)=0),"",MAX(0,G101*12-MAX(0,(YEAR(IF(H101="",$C$5,MIN($C$5,H101)))-YEAR(D101))*12+MONTH(IF(H101="",$C$5,MIN($C$5,H101)))-MONTH(D101)+1)))</f>
        <v/>
      </c>
      <c r="N101" s="18" t="n">
        <f aca="false">IF(D101="",0,J101-MIN(E101-N(F101),I101*MAX(0,(YEAR(IF(H101="",EOMONTH($C$5,-1),MIN(EOMONTH($C$5,-1),H101)))-YEAR(D101))*12+MONTH(IF(H101="",EOMONTH($C$5,-1),MIN(EOMONTH($C$5,-1),H101)))-MONTH(D101)+1)))</f>
        <v>0</v>
      </c>
    </row>
    <row r="102" customFormat="false" ht="15" hidden="false" customHeight="false" outlineLevel="0" collapsed="false">
      <c r="A102" s="5"/>
      <c r="B102" s="5"/>
      <c r="C102" s="5"/>
      <c r="D102" s="14"/>
      <c r="E102" s="16"/>
      <c r="F102" s="16"/>
      <c r="G102" s="17"/>
      <c r="H102" s="14"/>
      <c r="I102" s="18" t="n">
        <f aca="false">IF(OR(E102="",N(G102)=0),0,(E102-N(F102))/(G102*12))</f>
        <v>0</v>
      </c>
      <c r="J102" s="18" t="n">
        <f aca="false">IF(D102="",0,MIN(E102-N(F102),I102*MAX(0,(YEAR(IF(H102="",$C$5,MIN($C$5,H102)))-YEAR(D102))*12+MONTH(IF(H102="",$C$5,MIN($C$5,H102)))-MONTH(D102)+1)))</f>
        <v>0</v>
      </c>
      <c r="K102" s="18" t="n">
        <f aca="false">IF(D102="",0,MIN(E102-N(F102),I102*MAX(0,(YEAR(IF(H102="",$C$6,MIN($C$6,H102)))-YEAR(D102))*12+MONTH(IF(H102="",$C$6,MIN($C$6,H102)))-MONTH(D102)+1))-MIN(E102-N(F102),I102*MAX(0,(YEAR(IF(H102="",EOMONTH($C$6,-12),MIN(EOMONTH($C$6,-12),H102)))-YEAR(D102))*12+MONTH(IF(H102="",EOMONTH($C$6,-12),MIN(EOMONTH($C$6,-12),H102)))-MONTH(D102)+1)))</f>
        <v>0</v>
      </c>
      <c r="L102" s="18" t="n">
        <f aca="false">IF(D102="",0,E102-J102)</f>
        <v>0</v>
      </c>
      <c r="M102" s="19" t="str">
        <f aca="false">IF(OR(D102="",N(G102)=0),"",MAX(0,G102*12-MAX(0,(YEAR(IF(H102="",$C$5,MIN($C$5,H102)))-YEAR(D102))*12+MONTH(IF(H102="",$C$5,MIN($C$5,H102)))-MONTH(D102)+1)))</f>
        <v/>
      </c>
      <c r="N102" s="18" t="n">
        <f aca="false">IF(D102="",0,J102-MIN(E102-N(F102),I102*MAX(0,(YEAR(IF(H102="",EOMONTH($C$5,-1),MIN(EOMONTH($C$5,-1),H102)))-YEAR(D102))*12+MONTH(IF(H102="",EOMONTH($C$5,-1),MIN(EOMONTH($C$5,-1),H102)))-MONTH(D102)+1)))</f>
        <v>0</v>
      </c>
    </row>
    <row r="103" customFormat="false" ht="15" hidden="false" customHeight="false" outlineLevel="0" collapsed="false">
      <c r="A103" s="5"/>
      <c r="B103" s="5"/>
      <c r="C103" s="5"/>
      <c r="D103" s="14"/>
      <c r="E103" s="16"/>
      <c r="F103" s="16"/>
      <c r="G103" s="17"/>
      <c r="H103" s="14"/>
      <c r="I103" s="18" t="n">
        <f aca="false">IF(OR(E103="",N(G103)=0),0,(E103-N(F103))/(G103*12))</f>
        <v>0</v>
      </c>
      <c r="J103" s="18" t="n">
        <f aca="false">IF(D103="",0,MIN(E103-N(F103),I103*MAX(0,(YEAR(IF(H103="",$C$5,MIN($C$5,H103)))-YEAR(D103))*12+MONTH(IF(H103="",$C$5,MIN($C$5,H103)))-MONTH(D103)+1)))</f>
        <v>0</v>
      </c>
      <c r="K103" s="18" t="n">
        <f aca="false">IF(D103="",0,MIN(E103-N(F103),I103*MAX(0,(YEAR(IF(H103="",$C$6,MIN($C$6,H103)))-YEAR(D103))*12+MONTH(IF(H103="",$C$6,MIN($C$6,H103)))-MONTH(D103)+1))-MIN(E103-N(F103),I103*MAX(0,(YEAR(IF(H103="",EOMONTH($C$6,-12),MIN(EOMONTH($C$6,-12),H103)))-YEAR(D103))*12+MONTH(IF(H103="",EOMONTH($C$6,-12),MIN(EOMONTH($C$6,-12),H103)))-MONTH(D103)+1)))</f>
        <v>0</v>
      </c>
      <c r="L103" s="18" t="n">
        <f aca="false">IF(D103="",0,E103-J103)</f>
        <v>0</v>
      </c>
      <c r="M103" s="19" t="str">
        <f aca="false">IF(OR(D103="",N(G103)=0),"",MAX(0,G103*12-MAX(0,(YEAR(IF(H103="",$C$5,MIN($C$5,H103)))-YEAR(D103))*12+MONTH(IF(H103="",$C$5,MIN($C$5,H103)))-MONTH(D103)+1)))</f>
        <v/>
      </c>
      <c r="N103" s="18" t="n">
        <f aca="false">IF(D103="",0,J103-MIN(E103-N(F103),I103*MAX(0,(YEAR(IF(H103="",EOMONTH($C$5,-1),MIN(EOMONTH($C$5,-1),H103)))-YEAR(D103))*12+MONTH(IF(H103="",EOMONTH($C$5,-1),MIN(EOMONTH($C$5,-1),H103)))-MONTH(D103)+1)))</f>
        <v>0</v>
      </c>
    </row>
    <row r="104" customFormat="false" ht="15" hidden="false" customHeight="false" outlineLevel="0" collapsed="false">
      <c r="A104" s="5"/>
      <c r="B104" s="5"/>
      <c r="C104" s="5"/>
      <c r="D104" s="14"/>
      <c r="E104" s="16"/>
      <c r="F104" s="16"/>
      <c r="G104" s="17"/>
      <c r="H104" s="14"/>
      <c r="I104" s="18" t="n">
        <f aca="false">IF(OR(E104="",N(G104)=0),0,(E104-N(F104))/(G104*12))</f>
        <v>0</v>
      </c>
      <c r="J104" s="18" t="n">
        <f aca="false">IF(D104="",0,MIN(E104-N(F104),I104*MAX(0,(YEAR(IF(H104="",$C$5,MIN($C$5,H104)))-YEAR(D104))*12+MONTH(IF(H104="",$C$5,MIN($C$5,H104)))-MONTH(D104)+1)))</f>
        <v>0</v>
      </c>
      <c r="K104" s="18" t="n">
        <f aca="false">IF(D104="",0,MIN(E104-N(F104),I104*MAX(0,(YEAR(IF(H104="",$C$6,MIN($C$6,H104)))-YEAR(D104))*12+MONTH(IF(H104="",$C$6,MIN($C$6,H104)))-MONTH(D104)+1))-MIN(E104-N(F104),I104*MAX(0,(YEAR(IF(H104="",EOMONTH($C$6,-12),MIN(EOMONTH($C$6,-12),H104)))-YEAR(D104))*12+MONTH(IF(H104="",EOMONTH($C$6,-12),MIN(EOMONTH($C$6,-12),H104)))-MONTH(D104)+1)))</f>
        <v>0</v>
      </c>
      <c r="L104" s="18" t="n">
        <f aca="false">IF(D104="",0,E104-J104)</f>
        <v>0</v>
      </c>
      <c r="M104" s="19" t="str">
        <f aca="false">IF(OR(D104="",N(G104)=0),"",MAX(0,G104*12-MAX(0,(YEAR(IF(H104="",$C$5,MIN($C$5,H104)))-YEAR(D104))*12+MONTH(IF(H104="",$C$5,MIN($C$5,H104)))-MONTH(D104)+1)))</f>
        <v/>
      </c>
      <c r="N104" s="18" t="n">
        <f aca="false">IF(D104="",0,J104-MIN(E104-N(F104),I104*MAX(0,(YEAR(IF(H104="",EOMONTH($C$5,-1),MIN(EOMONTH($C$5,-1),H104)))-YEAR(D104))*12+MONTH(IF(H104="",EOMONTH($C$5,-1),MIN(EOMONTH($C$5,-1),H104)))-MONTH(D104)+1)))</f>
        <v>0</v>
      </c>
    </row>
    <row r="105" customFormat="false" ht="15" hidden="false" customHeight="false" outlineLevel="0" collapsed="false">
      <c r="A105" s="5"/>
      <c r="B105" s="5"/>
      <c r="C105" s="5"/>
      <c r="D105" s="14"/>
      <c r="E105" s="16"/>
      <c r="F105" s="16"/>
      <c r="G105" s="17"/>
      <c r="H105" s="14"/>
      <c r="I105" s="18" t="n">
        <f aca="false">IF(OR(E105="",N(G105)=0),0,(E105-N(F105))/(G105*12))</f>
        <v>0</v>
      </c>
      <c r="J105" s="18" t="n">
        <f aca="false">IF(D105="",0,MIN(E105-N(F105),I105*MAX(0,(YEAR(IF(H105="",$C$5,MIN($C$5,H105)))-YEAR(D105))*12+MONTH(IF(H105="",$C$5,MIN($C$5,H105)))-MONTH(D105)+1)))</f>
        <v>0</v>
      </c>
      <c r="K105" s="18" t="n">
        <f aca="false">IF(D105="",0,MIN(E105-N(F105),I105*MAX(0,(YEAR(IF(H105="",$C$6,MIN($C$6,H105)))-YEAR(D105))*12+MONTH(IF(H105="",$C$6,MIN($C$6,H105)))-MONTH(D105)+1))-MIN(E105-N(F105),I105*MAX(0,(YEAR(IF(H105="",EOMONTH($C$6,-12),MIN(EOMONTH($C$6,-12),H105)))-YEAR(D105))*12+MONTH(IF(H105="",EOMONTH($C$6,-12),MIN(EOMONTH($C$6,-12),H105)))-MONTH(D105)+1)))</f>
        <v>0</v>
      </c>
      <c r="L105" s="18" t="n">
        <f aca="false">IF(D105="",0,E105-J105)</f>
        <v>0</v>
      </c>
      <c r="M105" s="19" t="str">
        <f aca="false">IF(OR(D105="",N(G105)=0),"",MAX(0,G105*12-MAX(0,(YEAR(IF(H105="",$C$5,MIN($C$5,H105)))-YEAR(D105))*12+MONTH(IF(H105="",$C$5,MIN($C$5,H105)))-MONTH(D105)+1)))</f>
        <v/>
      </c>
      <c r="N105" s="18" t="n">
        <f aca="false">IF(D105="",0,J105-MIN(E105-N(F105),I105*MAX(0,(YEAR(IF(H105="",EOMONTH($C$5,-1),MIN(EOMONTH($C$5,-1),H105)))-YEAR(D105))*12+MONTH(IF(H105="",EOMONTH($C$5,-1),MIN(EOMONTH($C$5,-1),H105)))-MONTH(D105)+1)))</f>
        <v>0</v>
      </c>
    </row>
    <row r="106" customFormat="false" ht="15" hidden="false" customHeight="false" outlineLevel="0" collapsed="false">
      <c r="A106" s="5"/>
      <c r="B106" s="5"/>
      <c r="C106" s="5"/>
      <c r="D106" s="14"/>
      <c r="E106" s="16"/>
      <c r="F106" s="16"/>
      <c r="G106" s="17"/>
      <c r="H106" s="14"/>
      <c r="I106" s="18" t="n">
        <f aca="false">IF(OR(E106="",N(G106)=0),0,(E106-N(F106))/(G106*12))</f>
        <v>0</v>
      </c>
      <c r="J106" s="18" t="n">
        <f aca="false">IF(D106="",0,MIN(E106-N(F106),I106*MAX(0,(YEAR(IF(H106="",$C$5,MIN($C$5,H106)))-YEAR(D106))*12+MONTH(IF(H106="",$C$5,MIN($C$5,H106)))-MONTH(D106)+1)))</f>
        <v>0</v>
      </c>
      <c r="K106" s="18" t="n">
        <f aca="false">IF(D106="",0,MIN(E106-N(F106),I106*MAX(0,(YEAR(IF(H106="",$C$6,MIN($C$6,H106)))-YEAR(D106))*12+MONTH(IF(H106="",$C$6,MIN($C$6,H106)))-MONTH(D106)+1))-MIN(E106-N(F106),I106*MAX(0,(YEAR(IF(H106="",EOMONTH($C$6,-12),MIN(EOMONTH($C$6,-12),H106)))-YEAR(D106))*12+MONTH(IF(H106="",EOMONTH($C$6,-12),MIN(EOMONTH($C$6,-12),H106)))-MONTH(D106)+1)))</f>
        <v>0</v>
      </c>
      <c r="L106" s="18" t="n">
        <f aca="false">IF(D106="",0,E106-J106)</f>
        <v>0</v>
      </c>
      <c r="M106" s="19" t="str">
        <f aca="false">IF(OR(D106="",N(G106)=0),"",MAX(0,G106*12-MAX(0,(YEAR(IF(H106="",$C$5,MIN($C$5,H106)))-YEAR(D106))*12+MONTH(IF(H106="",$C$5,MIN($C$5,H106)))-MONTH(D106)+1)))</f>
        <v/>
      </c>
      <c r="N106" s="18" t="n">
        <f aca="false">IF(D106="",0,J106-MIN(E106-N(F106),I106*MAX(0,(YEAR(IF(H106="",EOMONTH($C$5,-1),MIN(EOMONTH($C$5,-1),H106)))-YEAR(D106))*12+MONTH(IF(H106="",EOMONTH($C$5,-1),MIN(EOMONTH($C$5,-1),H106)))-MONTH(D106)+1)))</f>
        <v>0</v>
      </c>
    </row>
    <row r="107" customFormat="false" ht="15" hidden="false" customHeight="false" outlineLevel="0" collapsed="false">
      <c r="A107" s="5"/>
      <c r="B107" s="5"/>
      <c r="C107" s="5"/>
      <c r="D107" s="14"/>
      <c r="E107" s="16"/>
      <c r="F107" s="16"/>
      <c r="G107" s="17"/>
      <c r="H107" s="14"/>
      <c r="I107" s="18" t="n">
        <f aca="false">IF(OR(E107="",N(G107)=0),0,(E107-N(F107))/(G107*12))</f>
        <v>0</v>
      </c>
      <c r="J107" s="18" t="n">
        <f aca="false">IF(D107="",0,MIN(E107-N(F107),I107*MAX(0,(YEAR(IF(H107="",$C$5,MIN($C$5,H107)))-YEAR(D107))*12+MONTH(IF(H107="",$C$5,MIN($C$5,H107)))-MONTH(D107)+1)))</f>
        <v>0</v>
      </c>
      <c r="K107" s="18" t="n">
        <f aca="false">IF(D107="",0,MIN(E107-N(F107),I107*MAX(0,(YEAR(IF(H107="",$C$6,MIN($C$6,H107)))-YEAR(D107))*12+MONTH(IF(H107="",$C$6,MIN($C$6,H107)))-MONTH(D107)+1))-MIN(E107-N(F107),I107*MAX(0,(YEAR(IF(H107="",EOMONTH($C$6,-12),MIN(EOMONTH($C$6,-12),H107)))-YEAR(D107))*12+MONTH(IF(H107="",EOMONTH($C$6,-12),MIN(EOMONTH($C$6,-12),H107)))-MONTH(D107)+1)))</f>
        <v>0</v>
      </c>
      <c r="L107" s="18" t="n">
        <f aca="false">IF(D107="",0,E107-J107)</f>
        <v>0</v>
      </c>
      <c r="M107" s="19" t="str">
        <f aca="false">IF(OR(D107="",N(G107)=0),"",MAX(0,G107*12-MAX(0,(YEAR(IF(H107="",$C$5,MIN($C$5,H107)))-YEAR(D107))*12+MONTH(IF(H107="",$C$5,MIN($C$5,H107)))-MONTH(D107)+1)))</f>
        <v/>
      </c>
      <c r="N107" s="18" t="n">
        <f aca="false">IF(D107="",0,J107-MIN(E107-N(F107),I107*MAX(0,(YEAR(IF(H107="",EOMONTH($C$5,-1),MIN(EOMONTH($C$5,-1),H107)))-YEAR(D107))*12+MONTH(IF(H107="",EOMONTH($C$5,-1),MIN(EOMONTH($C$5,-1),H107)))-MONTH(D107)+1)))</f>
        <v>0</v>
      </c>
    </row>
    <row r="108" customFormat="false" ht="15" hidden="false" customHeight="false" outlineLevel="0" collapsed="false">
      <c r="A108" s="5"/>
      <c r="B108" s="5"/>
      <c r="C108" s="5"/>
      <c r="D108" s="14"/>
      <c r="E108" s="16"/>
      <c r="F108" s="16"/>
      <c r="G108" s="17"/>
      <c r="H108" s="14"/>
      <c r="I108" s="18" t="n">
        <f aca="false">IF(OR(E108="",N(G108)=0),0,(E108-N(F108))/(G108*12))</f>
        <v>0</v>
      </c>
      <c r="J108" s="18" t="n">
        <f aca="false">IF(D108="",0,MIN(E108-N(F108),I108*MAX(0,(YEAR(IF(H108="",$C$5,MIN($C$5,H108)))-YEAR(D108))*12+MONTH(IF(H108="",$C$5,MIN($C$5,H108)))-MONTH(D108)+1)))</f>
        <v>0</v>
      </c>
      <c r="K108" s="18" t="n">
        <f aca="false">IF(D108="",0,MIN(E108-N(F108),I108*MAX(0,(YEAR(IF(H108="",$C$6,MIN($C$6,H108)))-YEAR(D108))*12+MONTH(IF(H108="",$C$6,MIN($C$6,H108)))-MONTH(D108)+1))-MIN(E108-N(F108),I108*MAX(0,(YEAR(IF(H108="",EOMONTH($C$6,-12),MIN(EOMONTH($C$6,-12),H108)))-YEAR(D108))*12+MONTH(IF(H108="",EOMONTH($C$6,-12),MIN(EOMONTH($C$6,-12),H108)))-MONTH(D108)+1)))</f>
        <v>0</v>
      </c>
      <c r="L108" s="18" t="n">
        <f aca="false">IF(D108="",0,E108-J108)</f>
        <v>0</v>
      </c>
      <c r="M108" s="19" t="str">
        <f aca="false">IF(OR(D108="",N(G108)=0),"",MAX(0,G108*12-MAX(0,(YEAR(IF(H108="",$C$5,MIN($C$5,H108)))-YEAR(D108))*12+MONTH(IF(H108="",$C$5,MIN($C$5,H108)))-MONTH(D108)+1)))</f>
        <v/>
      </c>
      <c r="N108" s="18" t="n">
        <f aca="false">IF(D108="",0,J108-MIN(E108-N(F108),I108*MAX(0,(YEAR(IF(H108="",EOMONTH($C$5,-1),MIN(EOMONTH($C$5,-1),H108)))-YEAR(D108))*12+MONTH(IF(H108="",EOMONTH($C$5,-1),MIN(EOMONTH($C$5,-1),H108)))-MONTH(D108)+1)))</f>
        <v>0</v>
      </c>
    </row>
    <row r="109" customFormat="false" ht="15" hidden="false" customHeight="false" outlineLevel="0" collapsed="false">
      <c r="B109" s="13" t="s">
        <v>52</v>
      </c>
      <c r="E109" s="20" t="n">
        <f aca="false">SUM(E9:E108)</f>
        <v>61500</v>
      </c>
      <c r="F109" s="20" t="n">
        <f aca="false">SUM(F9:F108)</f>
        <v>9000</v>
      </c>
      <c r="I109" s="20" t="n">
        <f aca="false">SUM(I9:I108)</f>
        <v>905.952380952381</v>
      </c>
      <c r="J109" s="20" t="n">
        <f aca="false">SUM(J9:J108)</f>
        <v>12594.0476190476</v>
      </c>
      <c r="K109" s="20" t="n">
        <f aca="false">SUM(K9:K108)</f>
        <v>10871.4285714286</v>
      </c>
      <c r="L109" s="20" t="n">
        <f aca="false">SUM(L9:L108)</f>
        <v>48905.9523809524</v>
      </c>
      <c r="N109" s="20" t="n">
        <f aca="false">SUM(N9:N108)</f>
        <v>905.952380952382</v>
      </c>
    </row>
    <row r="111" customFormat="false" ht="15" hidden="false" customHeight="false" outlineLevel="0" collapsed="false">
      <c r="B111" s="4" t="s">
        <v>53</v>
      </c>
      <c r="F111" s="4" t="s">
        <v>54</v>
      </c>
    </row>
    <row r="112" customFormat="false" ht="30" hidden="false" customHeight="true" outlineLevel="0" collapsed="false">
      <c r="B112" s="15" t="s">
        <v>55</v>
      </c>
      <c r="C112" s="15" t="s">
        <v>56</v>
      </c>
      <c r="D112" s="15" t="s">
        <v>57</v>
      </c>
      <c r="F112" s="15" t="s">
        <v>31</v>
      </c>
      <c r="G112" s="15" t="s">
        <v>33</v>
      </c>
      <c r="H112" s="15" t="s">
        <v>58</v>
      </c>
      <c r="I112" s="15" t="s">
        <v>59</v>
      </c>
    </row>
    <row r="113" customFormat="false" ht="15" hidden="false" customHeight="false" outlineLevel="0" collapsed="false">
      <c r="B113" s="21" t="s">
        <v>60</v>
      </c>
      <c r="C113" s="18" t="n">
        <f aca="false">N109</f>
        <v>905.952380952382</v>
      </c>
      <c r="F113" s="21" t="s">
        <v>45</v>
      </c>
      <c r="G113" s="22" t="n">
        <f aca="false">SUMIF($C$9:$C$108,$F113,E$9:E$108)</f>
        <v>7500</v>
      </c>
      <c r="H113" s="22" t="n">
        <f aca="false">SUMIF($C$9:$C$108,$F113,J$9:J$108)</f>
        <v>3958.33333333333</v>
      </c>
      <c r="I113" s="22" t="n">
        <f aca="false">SUMIF($C$9:$C$108,$F113,L$9:L$108)</f>
        <v>3541.66666666667</v>
      </c>
    </row>
    <row r="114" customFormat="false" ht="15" hidden="false" customHeight="false" outlineLevel="0" collapsed="false">
      <c r="B114" s="21" t="s">
        <v>61</v>
      </c>
      <c r="D114" s="18" t="n">
        <f aca="false">C113</f>
        <v>905.952380952382</v>
      </c>
      <c r="F114" s="21" t="s">
        <v>48</v>
      </c>
      <c r="G114" s="22" t="n">
        <f aca="false">SUMIF($C$9:$C$108,$F114,E$9:E$108)</f>
        <v>12000</v>
      </c>
      <c r="H114" s="22" t="n">
        <f aca="false">SUMIF($C$9:$C$108,$F114,J$9:J$108)</f>
        <v>3535.71428571429</v>
      </c>
      <c r="I114" s="22" t="n">
        <f aca="false">SUMIF($C$9:$C$108,$F114,L$9:L$108)</f>
        <v>8464.28571428571</v>
      </c>
    </row>
    <row r="115" customFormat="false" ht="15" hidden="false" customHeight="false" outlineLevel="0" collapsed="false">
      <c r="F115" s="21" t="s">
        <v>62</v>
      </c>
      <c r="G115" s="22" t="n">
        <f aca="false">SUMIF($C$9:$C$108,$F115,E$9:E$108)</f>
        <v>0</v>
      </c>
      <c r="H115" s="22" t="n">
        <f aca="false">SUMIF($C$9:$C$108,$F115,J$9:J$108)</f>
        <v>0</v>
      </c>
      <c r="I115" s="22" t="n">
        <f aca="false">SUMIF($C$9:$C$108,$F115,L$9:L$108)</f>
        <v>0</v>
      </c>
    </row>
    <row r="116" customFormat="false" ht="15" hidden="false" customHeight="false" outlineLevel="0" collapsed="false">
      <c r="F116" s="21" t="s">
        <v>51</v>
      </c>
      <c r="G116" s="22" t="n">
        <f aca="false">SUMIF($C$9:$C$108,$F116,E$9:E$108)</f>
        <v>42000</v>
      </c>
      <c r="H116" s="22" t="n">
        <f aca="false">SUMIF($C$9:$C$108,$F116,J$9:J$108)</f>
        <v>5100</v>
      </c>
      <c r="I116" s="22" t="n">
        <f aca="false">SUMIF($C$9:$C$108,$F116,L$9:L$108)</f>
        <v>36900</v>
      </c>
    </row>
    <row r="117" customFormat="false" ht="15" hidden="false" customHeight="false" outlineLevel="0" collapsed="false">
      <c r="F117" s="21" t="s">
        <v>63</v>
      </c>
      <c r="G117" s="22" t="n">
        <f aca="false">SUMIF($C$9:$C$108,$F117,E$9:E$108)</f>
        <v>0</v>
      </c>
      <c r="H117" s="22" t="n">
        <f aca="false">SUMIF($C$9:$C$108,$F117,J$9:J$108)</f>
        <v>0</v>
      </c>
      <c r="I117" s="22" t="n">
        <f aca="false">SUMIF($C$9:$C$108,$F117,L$9:L$108)</f>
        <v>0</v>
      </c>
    </row>
    <row r="118" customFormat="false" ht="15" hidden="false" customHeight="false" outlineLevel="0" collapsed="false">
      <c r="F118" s="21" t="s">
        <v>64</v>
      </c>
      <c r="G118" s="22" t="n">
        <f aca="false">SUMIF($C$9:$C$108,$F118,E$9:E$108)</f>
        <v>0</v>
      </c>
      <c r="H118" s="22" t="n">
        <f aca="false">SUMIF($C$9:$C$108,$F118,J$9:J$108)</f>
        <v>0</v>
      </c>
      <c r="I118" s="22" t="n">
        <f aca="false">SUMIF($C$9:$C$108,$F118,L$9:L$108)</f>
        <v>0</v>
      </c>
    </row>
    <row r="119" customFormat="false" ht="15" hidden="false" customHeight="false" outlineLevel="0" collapsed="false">
      <c r="F119" s="21" t="s">
        <v>65</v>
      </c>
      <c r="G119" s="22" t="n">
        <f aca="false">SUMIF($C$9:$C$108,$F119,E$9:E$108)</f>
        <v>0</v>
      </c>
      <c r="H119" s="22" t="n">
        <f aca="false">SUMIF($C$9:$C$108,$F119,J$9:J$108)</f>
        <v>0</v>
      </c>
      <c r="I119" s="22" t="n">
        <f aca="false">SUMIF($C$9:$C$108,$F119,L$9:L$108)</f>
        <v>0</v>
      </c>
    </row>
  </sheetData>
  <dataValidations count="1">
    <dataValidation allowBlank="true" errorStyle="stop" operator="between" showDropDown="false" showErrorMessage="false" showInputMessage="false" sqref="C9:C108" type="list">
      <formula1>"Computer Equipment,Furniture &amp; Fixtures,Machinery &amp; Equipment,Vehicles,Leasehold Improvements,Software,Other"</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2026-10-19T00:34:38Z</dcterms:created>
  <dc:creator>openpyxl</dc:creator>
  <dc:description/>
  <dc:language>en-US</dc:language>
  <cp:lastModifiedBy/>
  <dcterms:modified xsi:type="dcterms:W3CDTF">2026-10-19T00:34:39Z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