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Balance Shee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<sst xmlns="http://schemas.openxmlformats.org/spreadsheetml/2006/main" count="70" uniqueCount="70">
  <si>
    <t xml:space="preserve">Balance Sheet Template</t>
  </si>
  <si>
    <t xml:space="preserve">Bean Counter Buddy · Free template</t>
  </si>
  <si>
    <t xml:space="preserve">A GAAP-formatted balance sheet with current and prior period columns, change in dollars, intercompany and equity sections, an automatic balance check, and key liquidity ratios.</t>
  </si>
  <si>
    <t xml:space="preserve">HOW TO USE</t>
  </si>
  <si>
    <t xml:space="preserve">1.</t>
  </si>
  <si>
    <t xml:space="preserve">Enter the two balance sheet dates at the top.</t>
  </si>
  <si>
    <t xml:space="preserve">2.</t>
  </si>
  <si>
    <t xml:space="preserve">Enter balances for each line in both columns (contra accounts like accumulated depreciation as negative numbers).</t>
  </si>
  <si>
    <t xml:space="preserve">3.</t>
  </si>
  <si>
    <t xml:space="preserve">Totals, change, and ratios calculate automatically.</t>
  </si>
  <si>
    <t xml:space="preserve">4.</t>
  </si>
  <si>
    <t xml:space="preserve">The Balance Check must read ✓ Balanced. If not, an amount is missing or entered with the wrong sign.</t>
  </si>
  <si>
    <t xml:space="preserve">COLOR KEY</t>
  </si>
  <si>
    <t xml:space="preserve">Blue text on yellow = input cells you fill in</t>
  </si>
  <si>
    <t xml:space="preserve">Black text = formulas that calculate automatically (no need to edit)</t>
  </si>
  <si>
    <t xml:space="preserve">NOTES</t>
  </si>
  <si>
    <t xml:space="preserve">Intercompany receivables and payables should net to zero across entities on a consolidated basis.</t>
  </si>
  <si>
    <t xml:space="preserve">This template is provided for general informational purposes and is not tax, legal, or accounting advice. Confirm rates and rules with your CPA or the relevant agency before relying on them.</t>
  </si>
  <si>
    <t xml:space="preserve">Balance Sheet</t>
  </si>
  <si>
    <t xml:space="preserve">Bean Counter Buddy</t>
  </si>
  <si>
    <t xml:space="preserve">Legend:</t>
  </si>
  <si>
    <t xml:space="preserve">Input (edit me)</t>
  </si>
  <si>
    <t xml:space="preserve">Formula (auto)</t>
  </si>
  <si>
    <t xml:space="preserve">As of</t>
  </si>
  <si>
    <t xml:space="preserve">Change</t>
  </si>
  <si>
    <t xml:space="preserve">ASSETS</t>
  </si>
  <si>
    <t xml:space="preserve">Current Assets</t>
  </si>
  <si>
    <t xml:space="preserve">Cash &amp; Cash Equivalents</t>
  </si>
  <si>
    <t xml:space="preserve">Accounts Receivable, net</t>
  </si>
  <si>
    <t xml:space="preserve">Inventory</t>
  </si>
  <si>
    <t xml:space="preserve">Prepaid Expenses</t>
  </si>
  <si>
    <t xml:space="preserve">Intercompany Receivable</t>
  </si>
  <si>
    <t xml:space="preserve">Other Current Assets</t>
  </si>
  <si>
    <t xml:space="preserve">Total Current Assets</t>
  </si>
  <si>
    <t xml:space="preserve">Non-Current Assets</t>
  </si>
  <si>
    <t xml:space="preserve">Property &amp; Equipment, gross</t>
  </si>
  <si>
    <t xml:space="preserve">Less: Accumulated Depreciation</t>
  </si>
  <si>
    <t xml:space="preserve">Intangible Assets, net</t>
  </si>
  <si>
    <t xml:space="preserve">Deposits &amp; Other Assets</t>
  </si>
  <si>
    <t xml:space="preserve">Total Non-Current Assets</t>
  </si>
  <si>
    <t xml:space="preserve">TOTAL ASSETS</t>
  </si>
  <si>
    <t xml:space="preserve">LIABILITIES</t>
  </si>
  <si>
    <t xml:space="preserve">Current Liabilities</t>
  </si>
  <si>
    <t xml:space="preserve">Accounts Payable</t>
  </si>
  <si>
    <t xml:space="preserve">Credit Cards</t>
  </si>
  <si>
    <t xml:space="preserve">Accrued Liabilities</t>
  </si>
  <si>
    <t xml:space="preserve">Deferred Revenue</t>
  </si>
  <si>
    <t xml:space="preserve">Intercompany Payable</t>
  </si>
  <si>
    <t xml:space="preserve">Current Portion of Long-Term Debt</t>
  </si>
  <si>
    <t xml:space="preserve">Total Current Liabilities</t>
  </si>
  <si>
    <t xml:space="preserve">Long-Term Liabilities</t>
  </si>
  <si>
    <t xml:space="preserve">Long-Term Debt, net of current portion</t>
  </si>
  <si>
    <t xml:space="preserve">Other Long-Term Liabilities</t>
  </si>
  <si>
    <t xml:space="preserve">Total Long-Term Liabilities</t>
  </si>
  <si>
    <t xml:space="preserve">TOTAL LIABILITIES</t>
  </si>
  <si>
    <t xml:space="preserve">EQUITY</t>
  </si>
  <si>
    <t xml:space="preserve">Common Stock / Members' Capital</t>
  </si>
  <si>
    <t xml:space="preserve">Additional Paid-In Capital</t>
  </si>
  <si>
    <t xml:space="preserve">Retained Earnings</t>
  </si>
  <si>
    <t xml:space="preserve">Current-Year Net Income</t>
  </si>
  <si>
    <t xml:space="preserve">Distributions / Draws</t>
  </si>
  <si>
    <t xml:space="preserve">TOTAL EQUITY</t>
  </si>
  <si>
    <t xml:space="preserve">TOTAL LIABILITIES &amp; EQUITY</t>
  </si>
  <si>
    <t xml:space="preserve">Balance check (Assets − Liabilities &amp; Equity)</t>
  </si>
  <si>
    <t xml:space="preserve">KEY RATIOS</t>
  </si>
  <si>
    <t xml:space="preserve">Working Capital</t>
  </si>
  <si>
    <t xml:space="preserve">Current Ratio</t>
  </si>
  <si>
    <t xml:space="preserve">Quick Ratio</t>
  </si>
  <si>
    <t xml:space="preserve">Debt-to-Equity</t>
  </si>
  <si>
    <t xml:space="preserve">Total Liabilities / Total Assets</t>
  </si>
</sst>
</file>

<file path=xl/styles.xml><?xml version="1.0" encoding="utf-8"?>
<styleSheet xmlns="http://schemas.openxmlformats.org/spreadsheetml/2006/main">
  <numFmts count="5">
    <numFmt numFmtId="164" formatCode="General"/>
    <numFmt numFmtId="165" formatCode="mm/dd/yyyy"/>
    <numFmt numFmtId="166" formatCode="\$#,##0;&quot;($&quot;#,##0\);\-"/>
    <numFmt numFmtId="167" formatCode="0.00\x"/>
    <numFmt numFmtId="168" formatCode="0.0%;\(0.0%\);\-"/>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sz val="10"/>
      <color rgb="FF1D4ED8"/>
      <name val="Arial"/>
      <family val="0"/>
      <charset val="1"/>
    </font>
    <font>
      <sz val="10"/>
      <color rgb="FF000000"/>
      <name val="Arial"/>
      <family val="0"/>
      <charset val="1"/>
    </font>
    <font>
      <b val="true"/>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4">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4" fontId="17" fillId="4" borderId="1" xfId="0" applyFont="true" applyBorder="true" applyAlignment="true" applyProtection="true">
      <alignment horizontal="center" vertical="center" textRotation="0" wrapText="tru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1"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6" fontId="19" fillId="0" borderId="0" xfId="0" applyFont="true" applyBorder="false" applyAlignment="true" applyProtection="true">
      <alignment horizontal="general" vertical="bottom" textRotation="0" wrapText="false" indent="0" shrinkToFit="false"/>
      <protection locked="true" hidden="false"/>
    </xf>
    <xf numFmtId="166" fontId="20" fillId="0" borderId="2" xfId="0" applyFont="true" applyBorder="true" applyAlignment="true" applyProtection="true">
      <alignment horizontal="general" vertical="bottom" textRotation="0" wrapText="false" indent="0" shrinkToFit="false"/>
      <protection locked="true" hidden="false"/>
    </xf>
    <xf numFmtId="166" fontId="20" fillId="0" borderId="3" xfId="0" applyFont="true" applyBorder="true" applyAlignment="true" applyProtection="true">
      <alignment horizontal="general" vertical="bottom" textRotation="0" wrapText="false" indent="0" shrinkToFit="false"/>
      <protection locked="true" hidden="false"/>
    </xf>
    <xf numFmtId="166" fontId="20" fillId="0"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7" fontId="19" fillId="0" borderId="0" xfId="0" applyFont="true" applyBorder="false" applyAlignment="true" applyProtection="true">
      <alignment horizontal="general" vertical="bottom" textRotation="0" wrapText="false" indent="0" shrinkToFit="false"/>
      <protection locked="true" hidden="false"/>
    </xf>
    <xf numFmtId="168" fontId="19"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166534"/>
      </font>
      <fill>
        <patternFill>
          <bgColor rgb="FFDCFCE7"/>
        </patternFill>
      </fill>
    </dxf>
    <dxf>
      <font>
        <name val="Arial"/>
        <charset val="1"/>
        <family val="0"/>
        <b val="1"/>
        <color rgb="FF991B1B"/>
      </font>
      <fill>
        <patternFill>
          <bgColor rgb="FFFEE2E2"/>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30" hidden="false" customHeight="true" outlineLevel="0" collapsed="false">
      <c r="A8" s="5" t="s">
        <v>6</v>
      </c>
      <c r="B8" s="4" t="s">
        <v>7</v>
      </c>
    </row>
    <row r="9" customFormat="false" ht="15.75" hidden="false" customHeight="true" outlineLevel="0" collapsed="false">
      <c r="A9" s="5" t="s">
        <v>8</v>
      </c>
      <c r="B9" s="4" t="s">
        <v>9</v>
      </c>
    </row>
    <row r="10" customFormat="false" ht="30" hidden="false" customHeight="true" outlineLevel="0" collapsed="false">
      <c r="A10" s="5" t="s">
        <v>10</v>
      </c>
      <c r="B10" s="4" t="s">
        <v>11</v>
      </c>
    </row>
    <row r="12" customFormat="false" ht="15" hidden="false" customHeight="false" outlineLevel="0" collapsed="false">
      <c r="B12" s="5" t="s">
        <v>12</v>
      </c>
    </row>
    <row r="13" customFormat="false" ht="15" hidden="false" customHeight="false" outlineLevel="0" collapsed="false">
      <c r="B13" s="6" t="s">
        <v>13</v>
      </c>
    </row>
    <row r="14" customFormat="false" ht="15" hidden="false" customHeight="false" outlineLevel="0" collapsed="false">
      <c r="B14" s="7" t="s">
        <v>14</v>
      </c>
    </row>
    <row r="16" customFormat="false" ht="15" hidden="false" customHeight="false" outlineLevel="0" collapsed="false">
      <c r="B16" s="5" t="s">
        <v>15</v>
      </c>
    </row>
    <row r="17" customFormat="false" ht="15" hidden="false" customHeight="true" outlineLevel="0" collapsed="false">
      <c r="B17" s="8" t="s">
        <v>16</v>
      </c>
    </row>
    <row r="19" customFormat="false" ht="25.5" hidden="false" customHeight="true" outlineLevel="0" collapsed="false">
      <c r="B19" s="9" t="s">
        <v>17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8"/>
    <col collapsed="false" customWidth="true" hidden="false" outlineLevel="0" max="4" min="2" style="1" width="15"/>
  </cols>
  <sheetData>
    <row r="1" customFormat="false" ht="19.7" hidden="false" customHeight="false" outlineLevel="0" collapsed="false">
      <c r="A1" s="10" t="s">
        <v>18</v>
      </c>
    </row>
    <row r="2" customFormat="false" ht="15" hidden="false" customHeight="false" outlineLevel="0" collapsed="false">
      <c r="A2" s="3" t="s">
        <v>19</v>
      </c>
    </row>
    <row r="3" customFormat="false" ht="15" hidden="false" customHeight="false" outlineLevel="0" collapsed="false">
      <c r="A3" s="11" t="s">
        <v>20</v>
      </c>
      <c r="B3" s="12" t="s">
        <v>21</v>
      </c>
      <c r="C3" s="13" t="s">
        <v>22</v>
      </c>
    </row>
    <row r="5" customFormat="false" ht="15" hidden="false" customHeight="false" outlineLevel="0" collapsed="false">
      <c r="A5" s="14" t="s">
        <v>23</v>
      </c>
      <c r="B5" s="15" t="n">
        <v>46387</v>
      </c>
      <c r="C5" s="15" t="n">
        <v>46022</v>
      </c>
    </row>
    <row r="7" customFormat="false" ht="30" hidden="false" customHeight="true" outlineLevel="0" collapsed="false">
      <c r="A7" s="16"/>
      <c r="B7" s="16" t="str">
        <f aca="false">TEXT(B5,"mm/dd/yyyy")</f>
        <v>12/31/2026</v>
      </c>
      <c r="C7" s="16" t="str">
        <f aca="false">TEXT(C5,"mm/dd/yyyy")</f>
        <v>12/31/2025</v>
      </c>
      <c r="D7" s="16" t="s">
        <v>24</v>
      </c>
    </row>
    <row r="8" customFormat="false" ht="15" hidden="false" customHeight="false" outlineLevel="0" collapsed="false">
      <c r="A8" s="5" t="s">
        <v>25</v>
      </c>
    </row>
    <row r="9" customFormat="false" ht="15" hidden="false" customHeight="false" outlineLevel="0" collapsed="false">
      <c r="A9" s="17" t="s">
        <v>26</v>
      </c>
    </row>
    <row r="10" customFormat="false" ht="15" hidden="false" customHeight="false" outlineLevel="0" collapsed="false">
      <c r="A10" s="18" t="s">
        <v>27</v>
      </c>
      <c r="B10" s="19" t="n">
        <v>185000</v>
      </c>
      <c r="C10" s="19" t="n">
        <v>142000</v>
      </c>
      <c r="D10" s="20" t="n">
        <f aca="false">B10-C10</f>
        <v>43000</v>
      </c>
    </row>
    <row r="11" customFormat="false" ht="15" hidden="false" customHeight="false" outlineLevel="0" collapsed="false">
      <c r="A11" s="18" t="s">
        <v>28</v>
      </c>
      <c r="B11" s="19" t="n">
        <v>226000</v>
      </c>
      <c r="C11" s="19" t="n">
        <v>198000</v>
      </c>
      <c r="D11" s="20" t="n">
        <f aca="false">B11-C11</f>
        <v>28000</v>
      </c>
    </row>
    <row r="12" customFormat="false" ht="15" hidden="false" customHeight="false" outlineLevel="0" collapsed="false">
      <c r="A12" s="18" t="s">
        <v>29</v>
      </c>
      <c r="B12" s="19"/>
      <c r="C12" s="19"/>
      <c r="D12" s="20" t="n">
        <f aca="false">B12-C12</f>
        <v>0</v>
      </c>
    </row>
    <row r="13" customFormat="false" ht="15" hidden="false" customHeight="false" outlineLevel="0" collapsed="false">
      <c r="A13" s="18" t="s">
        <v>30</v>
      </c>
      <c r="B13" s="19" t="n">
        <v>14000</v>
      </c>
      <c r="C13" s="19" t="n">
        <v>12000</v>
      </c>
      <c r="D13" s="20" t="n">
        <f aca="false">B13-C13</f>
        <v>2000</v>
      </c>
    </row>
    <row r="14" customFormat="false" ht="15" hidden="false" customHeight="false" outlineLevel="0" collapsed="false">
      <c r="A14" s="18" t="s">
        <v>31</v>
      </c>
      <c r="B14" s="19"/>
      <c r="C14" s="19"/>
      <c r="D14" s="20" t="n">
        <f aca="false">B14-C14</f>
        <v>0</v>
      </c>
    </row>
    <row r="15" customFormat="false" ht="15" hidden="false" customHeight="false" outlineLevel="0" collapsed="false">
      <c r="A15" s="18" t="s">
        <v>32</v>
      </c>
      <c r="B15" s="19"/>
      <c r="C15" s="19"/>
      <c r="D15" s="20" t="n">
        <f aca="false">B15-C15</f>
        <v>0</v>
      </c>
    </row>
    <row r="16" customFormat="false" ht="15" hidden="false" customHeight="false" outlineLevel="0" collapsed="false">
      <c r="A16" s="14" t="s">
        <v>33</v>
      </c>
      <c r="B16" s="21" t="n">
        <f aca="false">SUM(B10:B15)</f>
        <v>425000</v>
      </c>
      <c r="C16" s="21" t="n">
        <f aca="false">SUM(C10:C15)</f>
        <v>352000</v>
      </c>
      <c r="D16" s="21" t="n">
        <f aca="false">SUM(D10:D15)</f>
        <v>73000</v>
      </c>
    </row>
    <row r="17" customFormat="false" ht="15" hidden="false" customHeight="false" outlineLevel="0" collapsed="false">
      <c r="A17" s="17" t="s">
        <v>34</v>
      </c>
    </row>
    <row r="18" customFormat="false" ht="15" hidden="false" customHeight="false" outlineLevel="0" collapsed="false">
      <c r="A18" s="18" t="s">
        <v>35</v>
      </c>
      <c r="B18" s="19" t="n">
        <v>120000</v>
      </c>
      <c r="C18" s="19" t="n">
        <v>95000</v>
      </c>
      <c r="D18" s="20" t="n">
        <f aca="false">B18-C18</f>
        <v>25000</v>
      </c>
    </row>
    <row r="19" customFormat="false" ht="15" hidden="false" customHeight="false" outlineLevel="0" collapsed="false">
      <c r="A19" s="18" t="s">
        <v>36</v>
      </c>
      <c r="B19" s="19" t="n">
        <v>-48000</v>
      </c>
      <c r="C19" s="19" t="n">
        <v>-36000</v>
      </c>
      <c r="D19" s="20" t="n">
        <f aca="false">B19-C19</f>
        <v>-12000</v>
      </c>
    </row>
    <row r="20" customFormat="false" ht="15" hidden="false" customHeight="false" outlineLevel="0" collapsed="false">
      <c r="A20" s="18" t="s">
        <v>37</v>
      </c>
      <c r="B20" s="19"/>
      <c r="C20" s="19"/>
      <c r="D20" s="20" t="n">
        <f aca="false">B20-C20</f>
        <v>0</v>
      </c>
    </row>
    <row r="21" customFormat="false" ht="15" hidden="false" customHeight="false" outlineLevel="0" collapsed="false">
      <c r="A21" s="18" t="s">
        <v>38</v>
      </c>
      <c r="B21" s="19"/>
      <c r="C21" s="19"/>
      <c r="D21" s="20" t="n">
        <f aca="false">B21-C21</f>
        <v>0</v>
      </c>
    </row>
    <row r="22" customFormat="false" ht="15" hidden="false" customHeight="false" outlineLevel="0" collapsed="false">
      <c r="A22" s="14" t="s">
        <v>39</v>
      </c>
      <c r="B22" s="21" t="n">
        <f aca="false">SUM(B18:B21)</f>
        <v>72000</v>
      </c>
      <c r="C22" s="21" t="n">
        <f aca="false">SUM(C18:C21)</f>
        <v>59000</v>
      </c>
      <c r="D22" s="21" t="n">
        <f aca="false">SUM(D18:D21)</f>
        <v>13000</v>
      </c>
    </row>
    <row r="23" customFormat="false" ht="15" hidden="false" customHeight="false" outlineLevel="0" collapsed="false">
      <c r="A23" s="14" t="s">
        <v>40</v>
      </c>
      <c r="B23" s="22" t="n">
        <f aca="false">B16+B22</f>
        <v>497000</v>
      </c>
      <c r="C23" s="22" t="n">
        <f aca="false">C16+C22</f>
        <v>411000</v>
      </c>
      <c r="D23" s="22" t="n">
        <f aca="false">D16+D22</f>
        <v>86000</v>
      </c>
    </row>
    <row r="24" customFormat="false" ht="15" hidden="false" customHeight="false" outlineLevel="0" collapsed="false">
      <c r="A24" s="5" t="s">
        <v>41</v>
      </c>
    </row>
    <row r="25" customFormat="false" ht="15" hidden="false" customHeight="false" outlineLevel="0" collapsed="false">
      <c r="A25" s="17" t="s">
        <v>42</v>
      </c>
    </row>
    <row r="26" customFormat="false" ht="15" hidden="false" customHeight="false" outlineLevel="0" collapsed="false">
      <c r="A26" s="18" t="s">
        <v>43</v>
      </c>
      <c r="B26" s="19" t="n">
        <v>88000</v>
      </c>
      <c r="C26" s="19" t="n">
        <v>76000</v>
      </c>
      <c r="D26" s="20" t="n">
        <f aca="false">B26-C26</f>
        <v>12000</v>
      </c>
    </row>
    <row r="27" customFormat="false" ht="15" hidden="false" customHeight="false" outlineLevel="0" collapsed="false">
      <c r="A27" s="18" t="s">
        <v>44</v>
      </c>
      <c r="B27" s="19"/>
      <c r="C27" s="19"/>
      <c r="D27" s="20" t="n">
        <f aca="false">B27-C27</f>
        <v>0</v>
      </c>
    </row>
    <row r="28" customFormat="false" ht="15" hidden="false" customHeight="false" outlineLevel="0" collapsed="false">
      <c r="A28" s="18" t="s">
        <v>45</v>
      </c>
      <c r="B28" s="19" t="n">
        <v>31000</v>
      </c>
      <c r="C28" s="19" t="n">
        <v>27000</v>
      </c>
      <c r="D28" s="20" t="n">
        <f aca="false">B28-C28</f>
        <v>4000</v>
      </c>
    </row>
    <row r="29" customFormat="false" ht="15" hidden="false" customHeight="false" outlineLevel="0" collapsed="false">
      <c r="A29" s="18" t="s">
        <v>46</v>
      </c>
      <c r="B29" s="19"/>
      <c r="C29" s="19"/>
      <c r="D29" s="20" t="n">
        <f aca="false">B29-C29</f>
        <v>0</v>
      </c>
    </row>
    <row r="30" customFormat="false" ht="15" hidden="false" customHeight="false" outlineLevel="0" collapsed="false">
      <c r="A30" s="18" t="s">
        <v>47</v>
      </c>
      <c r="B30" s="19"/>
      <c r="C30" s="19"/>
      <c r="D30" s="20" t="n">
        <f aca="false">B30-C30</f>
        <v>0</v>
      </c>
    </row>
    <row r="31" customFormat="false" ht="15" hidden="false" customHeight="false" outlineLevel="0" collapsed="false">
      <c r="A31" s="18" t="s">
        <v>48</v>
      </c>
      <c r="B31" s="19" t="n">
        <v>24000</v>
      </c>
      <c r="C31" s="19" t="n">
        <v>24000</v>
      </c>
      <c r="D31" s="20" t="n">
        <f aca="false">B31-C31</f>
        <v>0</v>
      </c>
    </row>
    <row r="32" customFormat="false" ht="15" hidden="false" customHeight="false" outlineLevel="0" collapsed="false">
      <c r="A32" s="14" t="s">
        <v>49</v>
      </c>
      <c r="B32" s="21" t="n">
        <f aca="false">SUM(B26:B31)</f>
        <v>143000</v>
      </c>
      <c r="C32" s="21" t="n">
        <f aca="false">SUM(C26:C31)</f>
        <v>127000</v>
      </c>
      <c r="D32" s="21" t="n">
        <f aca="false">SUM(D26:D31)</f>
        <v>16000</v>
      </c>
    </row>
    <row r="33" customFormat="false" ht="15" hidden="false" customHeight="false" outlineLevel="0" collapsed="false">
      <c r="A33" s="17" t="s">
        <v>50</v>
      </c>
    </row>
    <row r="34" customFormat="false" ht="15" hidden="false" customHeight="false" outlineLevel="0" collapsed="false">
      <c r="A34" s="18" t="s">
        <v>51</v>
      </c>
      <c r="B34" s="19" t="n">
        <v>96000</v>
      </c>
      <c r="C34" s="19" t="n">
        <v>120000</v>
      </c>
      <c r="D34" s="20" t="n">
        <f aca="false">B34-C34</f>
        <v>-24000</v>
      </c>
    </row>
    <row r="35" customFormat="false" ht="15" hidden="false" customHeight="false" outlineLevel="0" collapsed="false">
      <c r="A35" s="18" t="s">
        <v>52</v>
      </c>
      <c r="B35" s="19"/>
      <c r="C35" s="19"/>
      <c r="D35" s="20" t="n">
        <f aca="false">B35-C35</f>
        <v>0</v>
      </c>
    </row>
    <row r="36" customFormat="false" ht="15" hidden="false" customHeight="false" outlineLevel="0" collapsed="false">
      <c r="A36" s="14" t="s">
        <v>53</v>
      </c>
      <c r="B36" s="21" t="n">
        <f aca="false">SUM(B34:B35)</f>
        <v>96000</v>
      </c>
      <c r="C36" s="21" t="n">
        <f aca="false">SUM(C34:C35)</f>
        <v>120000</v>
      </c>
      <c r="D36" s="21" t="n">
        <f aca="false">SUM(D34:D35)</f>
        <v>-24000</v>
      </c>
    </row>
    <row r="37" customFormat="false" ht="15" hidden="false" customHeight="false" outlineLevel="0" collapsed="false">
      <c r="A37" s="14" t="s">
        <v>54</v>
      </c>
      <c r="B37" s="22" t="n">
        <f aca="false">B32+B36</f>
        <v>239000</v>
      </c>
      <c r="C37" s="22" t="n">
        <f aca="false">C32+C36</f>
        <v>247000</v>
      </c>
      <c r="D37" s="22" t="n">
        <f aca="false">D32+D36</f>
        <v>-8000</v>
      </c>
    </row>
    <row r="38" customFormat="false" ht="15" hidden="false" customHeight="false" outlineLevel="0" collapsed="false">
      <c r="A38" s="5" t="s">
        <v>55</v>
      </c>
    </row>
    <row r="39" customFormat="false" ht="15" hidden="false" customHeight="false" outlineLevel="0" collapsed="false">
      <c r="A39" s="18" t="s">
        <v>56</v>
      </c>
      <c r="B39" s="19" t="n">
        <v>50000</v>
      </c>
      <c r="C39" s="19" t="n">
        <v>50000</v>
      </c>
      <c r="D39" s="20" t="n">
        <f aca="false">B39-C39</f>
        <v>0</v>
      </c>
    </row>
    <row r="40" customFormat="false" ht="15" hidden="false" customHeight="false" outlineLevel="0" collapsed="false">
      <c r="A40" s="18" t="s">
        <v>57</v>
      </c>
      <c r="B40" s="19"/>
      <c r="C40" s="19"/>
      <c r="D40" s="20" t="n">
        <f aca="false">B40-C40</f>
        <v>0</v>
      </c>
    </row>
    <row r="41" customFormat="false" ht="15" hidden="false" customHeight="false" outlineLevel="0" collapsed="false">
      <c r="A41" s="18" t="s">
        <v>58</v>
      </c>
      <c r="B41" s="19" t="n">
        <v>114000</v>
      </c>
      <c r="C41" s="19" t="n">
        <v>61000</v>
      </c>
      <c r="D41" s="20" t="n">
        <f aca="false">B41-C41</f>
        <v>53000</v>
      </c>
    </row>
    <row r="42" customFormat="false" ht="15" hidden="false" customHeight="false" outlineLevel="0" collapsed="false">
      <c r="A42" s="18" t="s">
        <v>59</v>
      </c>
      <c r="B42" s="19" t="n">
        <v>134000</v>
      </c>
      <c r="C42" s="19" t="n">
        <v>53000</v>
      </c>
      <c r="D42" s="20" t="n">
        <f aca="false">B42-C42</f>
        <v>81000</v>
      </c>
    </row>
    <row r="43" customFormat="false" ht="15" hidden="false" customHeight="false" outlineLevel="0" collapsed="false">
      <c r="A43" s="18" t="s">
        <v>60</v>
      </c>
      <c r="B43" s="19" t="n">
        <v>-40000</v>
      </c>
      <c r="C43" s="19" t="n">
        <v>0</v>
      </c>
      <c r="D43" s="20" t="n">
        <f aca="false">B43-C43</f>
        <v>-40000</v>
      </c>
    </row>
    <row r="44" customFormat="false" ht="15" hidden="false" customHeight="false" outlineLevel="0" collapsed="false">
      <c r="A44" s="14" t="s">
        <v>61</v>
      </c>
      <c r="B44" s="21" t="n">
        <f aca="false">SUM(B39:B43)</f>
        <v>258000</v>
      </c>
      <c r="C44" s="21" t="n">
        <f aca="false">SUM(C39:C43)</f>
        <v>164000</v>
      </c>
      <c r="D44" s="21" t="n">
        <f aca="false">SUM(D39:D43)</f>
        <v>94000</v>
      </c>
    </row>
    <row r="45" customFormat="false" ht="15" hidden="false" customHeight="false" outlineLevel="0" collapsed="false">
      <c r="A45" s="14" t="s">
        <v>62</v>
      </c>
      <c r="B45" s="22" t="n">
        <f aca="false">B37+B44</f>
        <v>497000</v>
      </c>
      <c r="C45" s="22" t="n">
        <f aca="false">C37+C44</f>
        <v>411000</v>
      </c>
      <c r="D45" s="22" t="n">
        <f aca="false">D37+D44</f>
        <v>86000</v>
      </c>
    </row>
    <row r="47" customFormat="false" ht="15" hidden="false" customHeight="false" outlineLevel="0" collapsed="false">
      <c r="A47" s="14" t="s">
        <v>63</v>
      </c>
      <c r="B47" s="23" t="n">
        <f aca="false">ROUND(B23-B45,2)</f>
        <v>0</v>
      </c>
      <c r="C47" s="23" t="n">
        <f aca="false">ROUND(C23-C45,2)</f>
        <v>0</v>
      </c>
    </row>
    <row r="48" customFormat="false" ht="15" hidden="false" customHeight="false" outlineLevel="0" collapsed="false">
      <c r="B48" s="24" t="str">
        <f aca="false">IF(B47=0,"✓ Balanced","✗ Out of balance")</f>
        <v>✓ Balanced</v>
      </c>
      <c r="C48" s="24" t="str">
        <f aca="false">IF(C47=0,"✓ Balanced","✗ Out of balance")</f>
        <v>✓ Balanced</v>
      </c>
    </row>
    <row r="50" customFormat="false" ht="15" hidden="false" customHeight="false" outlineLevel="0" collapsed="false">
      <c r="A50" s="5" t="s">
        <v>64</v>
      </c>
    </row>
    <row r="51" customFormat="false" ht="15" hidden="false" customHeight="false" outlineLevel="0" collapsed="false">
      <c r="A51" s="25" t="s">
        <v>65</v>
      </c>
      <c r="B51" s="20" t="n">
        <f aca="false">B16-B32</f>
        <v>282000</v>
      </c>
      <c r="C51" s="20" t="n">
        <f aca="false">C16-C32</f>
        <v>225000</v>
      </c>
    </row>
    <row r="52" customFormat="false" ht="15" hidden="false" customHeight="false" outlineLevel="0" collapsed="false">
      <c r="A52" s="25" t="s">
        <v>66</v>
      </c>
      <c r="B52" s="26" t="n">
        <f aca="false">IFERROR(B16/B32,0)</f>
        <v>2.97202797202797</v>
      </c>
      <c r="C52" s="26" t="n">
        <f aca="false">IFERROR(C16/C32,0)</f>
        <v>2.77165354330709</v>
      </c>
    </row>
    <row r="53" customFormat="false" ht="15" hidden="false" customHeight="false" outlineLevel="0" collapsed="false">
      <c r="A53" s="25" t="s">
        <v>67</v>
      </c>
      <c r="B53" s="26" t="n">
        <f aca="false">IFERROR((B10+B11)/B32,0)</f>
        <v>2.87412587412587</v>
      </c>
      <c r="C53" s="26" t="n">
        <f aca="false">IFERROR((C10+C11)/C32,0)</f>
        <v>2.67716535433071</v>
      </c>
    </row>
    <row r="54" customFormat="false" ht="15" hidden="false" customHeight="false" outlineLevel="0" collapsed="false">
      <c r="A54" s="25" t="s">
        <v>68</v>
      </c>
      <c r="B54" s="26" t="n">
        <f aca="false">IFERROR((B34+B31)/B44,0)</f>
        <v>0.465116279069767</v>
      </c>
      <c r="C54" s="26" t="n">
        <f aca="false">IFERROR((C34+C31)/C44,0)</f>
        <v>0.878048780487805</v>
      </c>
    </row>
    <row r="55" customFormat="false" ht="15" hidden="false" customHeight="false" outlineLevel="0" collapsed="false">
      <c r="A55" s="25" t="s">
        <v>69</v>
      </c>
      <c r="B55" s="27" t="n">
        <f aca="false">IFERROR(B37/B23,0)</f>
        <v>0.480885311871227</v>
      </c>
      <c r="C55" s="27" t="n">
        <f aca="false">IFERROR(C37/C23,0)</f>
        <v>0.600973236009732</v>
      </c>
    </row>
  </sheetData>
  <conditionalFormatting sqref="B48:C48">
    <cfRule type="cellIs" priority="2" operator="equal" aboveAverage="0" equalAverage="0" bottom="0" percent="0" rank="0" text="" dxfId="0">
      <formula>"✓ Balanced"</formula>
    </cfRule>
    <cfRule type="cellIs" priority="3" operator="equal" aboveAverage="0" equalAverage="0" bottom="0" percent="0" rank="0" text="" dxfId="1">
      <formula>"✗ Out of balance"</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